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solano\Desktop\"/>
    </mc:Choice>
  </mc:AlternateContent>
  <xr:revisionPtr revIDLastSave="0" documentId="13_ncr:1_{291F810D-6ACD-4A6E-BEE1-65E17740678D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2019" sheetId="1" r:id="rId1"/>
    <sheet name="2020" sheetId="2" r:id="rId2"/>
    <sheet name="2021" sheetId="4" r:id="rId3"/>
    <sheet name="2022" sheetId="5" r:id="rId4"/>
    <sheet name="2023" sheetId="6" r:id="rId5"/>
    <sheet name="2024" sheetId="8" r:id="rId6"/>
  </sheets>
  <definedNames>
    <definedName name="_xlnm._FilterDatabase" localSheetId="0" hidden="1">'2019'!$B$3:$K$59</definedName>
    <definedName name="_xlnm._FilterDatabase" localSheetId="1" hidden="1">'2020'!$B$3:$K$4</definedName>
    <definedName name="_xlnm._FilterDatabase" localSheetId="2" hidden="1">'2021'!$B$3:$K$4</definedName>
    <definedName name="_xlnm._FilterDatabase" localSheetId="3" hidden="1">'2022'!$B$3:$K$19</definedName>
    <definedName name="_xlnm._FilterDatabase" localSheetId="4" hidden="1">'2023'!$B$3:$K$36</definedName>
    <definedName name="_xlnm._FilterDatabase" localSheetId="5" hidden="1">'2024'!$B$3:$K$31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C9" i="6"/>
  <c r="C10" i="6"/>
  <c r="C11" i="6"/>
  <c r="C8" i="6"/>
  <c r="C12" i="6"/>
  <c r="C13" i="6"/>
  <c r="C14" i="6"/>
  <c r="C15" i="6"/>
  <c r="C16" i="6"/>
  <c r="C17" i="6"/>
  <c r="C21" i="6"/>
  <c r="C18" i="6"/>
  <c r="C22" i="6"/>
  <c r="C19" i="6"/>
  <c r="C23" i="6"/>
  <c r="C24" i="6"/>
  <c r="C25" i="6"/>
  <c r="C26" i="6"/>
  <c r="C27" i="6"/>
  <c r="C28" i="6"/>
  <c r="C35" i="6"/>
  <c r="C34" i="6"/>
  <c r="C20" i="6"/>
  <c r="C36" i="6"/>
  <c r="C29" i="6"/>
  <c r="C30" i="6"/>
  <c r="C31" i="6"/>
  <c r="C32" i="6"/>
  <c r="C33" i="6"/>
  <c r="C6" i="6"/>
  <c r="I25" i="6"/>
  <c r="J25" i="6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4" i="8"/>
  <c r="H19" i="5"/>
  <c r="H18" i="5"/>
  <c r="J32" i="1"/>
  <c r="J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Yaja Delgado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Yaja Delgado: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Yaja Delgado</author>
  </authors>
  <commentList>
    <comment ref="H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Yaja Delgado: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Yaja Delgado</author>
  </authors>
  <commentList>
    <comment ref="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Yaja Delgado:</t>
        </r>
      </text>
    </comment>
  </commentList>
</comments>
</file>

<file path=xl/sharedStrings.xml><?xml version="1.0" encoding="utf-8"?>
<sst xmlns="http://schemas.openxmlformats.org/spreadsheetml/2006/main" count="829" uniqueCount="326">
  <si>
    <t>Año</t>
  </si>
  <si>
    <t>Mes</t>
  </si>
  <si>
    <t>Nombre de empleado</t>
  </si>
  <si>
    <t>Destino</t>
  </si>
  <si>
    <t>Tipo actividad</t>
  </si>
  <si>
    <t>Actividad</t>
  </si>
  <si>
    <t xml:space="preserve"> Monto en colones Pasaje aéreo </t>
  </si>
  <si>
    <t xml:space="preserve">Monto en colones Inscripción </t>
  </si>
  <si>
    <t xml:space="preserve">Monto en colones Apoyo adicional </t>
  </si>
  <si>
    <t>Sesión donde fue aprobado</t>
  </si>
  <si>
    <t>Sharlin Sánchez Espinoza</t>
  </si>
  <si>
    <t>Santiago Alvarez Reyes</t>
  </si>
  <si>
    <t>Alejandra Picado Rodríguez</t>
  </si>
  <si>
    <t>Katherine Sandi Araya</t>
  </si>
  <si>
    <t>Karen Corrales Bolívar</t>
  </si>
  <si>
    <t>Bignory Moraga Peralta</t>
  </si>
  <si>
    <t>Zully Chaves Zambrano</t>
  </si>
  <si>
    <t>Cinthya Magaly Picado Madrigal</t>
  </si>
  <si>
    <t>Cinthia Azofeifa Ureña</t>
  </si>
  <si>
    <t>Nancy Raquel Rodríguez Ramos</t>
  </si>
  <si>
    <t>Marcelo Prieto Jimenez</t>
  </si>
  <si>
    <t>Yahaira Delgado Benavides</t>
  </si>
  <si>
    <t>Ivan Rojas Barrantes</t>
  </si>
  <si>
    <t>Danny Silva Bermúdez</t>
  </si>
  <si>
    <t>Henning Jenssen Pinnington</t>
  </si>
  <si>
    <t>Isabel Román Vega</t>
  </si>
  <si>
    <t>Ronald Alfaro Redondo</t>
  </si>
  <si>
    <t>Jorge Vargas Cullel</t>
  </si>
  <si>
    <t>Evelyn Villarreal Fernández</t>
  </si>
  <si>
    <t>Pamela Jimenez Fontana</t>
  </si>
  <si>
    <t>Marisol Guzmán Benavides</t>
  </si>
  <si>
    <t>Manuel Alfaro Alfaro</t>
  </si>
  <si>
    <t>Dagoberto Murillo Delgado</t>
  </si>
  <si>
    <t>Katherine Barquero Mejias</t>
  </si>
  <si>
    <t>Leonardo Merino Trejos</t>
  </si>
  <si>
    <t>Guido Barrientos Matamoros</t>
  </si>
  <si>
    <t>Karen Chacon Araya</t>
  </si>
  <si>
    <t>Evelio Mora Román</t>
  </si>
  <si>
    <t>México</t>
  </si>
  <si>
    <t>Colombia</t>
  </si>
  <si>
    <t xml:space="preserve">Paraguay
</t>
  </si>
  <si>
    <t>Panamá</t>
  </si>
  <si>
    <t>E.E.U.U.</t>
  </si>
  <si>
    <t>Perú</t>
  </si>
  <si>
    <t>Argentina</t>
  </si>
  <si>
    <t>El Salvador</t>
  </si>
  <si>
    <t>Guatemala</t>
  </si>
  <si>
    <t>Jamaica</t>
  </si>
  <si>
    <t>Chile</t>
  </si>
  <si>
    <t>Honduras</t>
  </si>
  <si>
    <t>España</t>
  </si>
  <si>
    <t>Congreso</t>
  </si>
  <si>
    <t xml:space="preserve">reunión del SIRCIP-CSUCA
</t>
  </si>
  <si>
    <t>Inauguración de la primera oficina de representación de la Universidad de Miami para México y América Central.</t>
  </si>
  <si>
    <t>XV Congreso Latinoamericano y Caribeño de Extensión Universitaria</t>
  </si>
  <si>
    <t xml:space="preserve">Foro
</t>
  </si>
  <si>
    <t>Foro político de alto nivel en ecoso chamber de la ONU, en Nueva York.</t>
  </si>
  <si>
    <t>Reunión</t>
  </si>
  <si>
    <t>Cumbre de Rectores México-Centroamérica a realizarse en Tuxtla Gutiérrez, Chiapas</t>
  </si>
  <si>
    <t>Evento</t>
  </si>
  <si>
    <t>TICAL 2019 y CLARATEC, a realizarse en Cancún</t>
  </si>
  <si>
    <t>Curso</t>
  </si>
  <si>
    <t>curso after effects CC 2019</t>
  </si>
  <si>
    <t>Congreso de Proleer, en Boston Massachusetts.</t>
  </si>
  <si>
    <t>Portugal</t>
  </si>
  <si>
    <t>Participación en eventos internacionales Open Science Fair (OSFAIR2019) y Training de trainers en Open Science</t>
  </si>
  <si>
    <t>Actividad sobre los estudios que se realizaron en el marco del convenio con CEJIL, Guatemala</t>
  </si>
  <si>
    <t>Taller</t>
  </si>
  <si>
    <t>revisión de lineamientos para la ejecución del estudio “Determinantes de la violencia homicida en Centroamérica, una mirada desde lo local”</t>
  </si>
  <si>
    <t>XXIX Asamblea del Sistema Centroamericano de Relación Universidad-Sociedad (SICAUS)</t>
  </si>
  <si>
    <t>Conferencia</t>
  </si>
  <si>
    <t>Conferencia en el BCIE Honduras sobre el Informe del Estado de la Nación 2019</t>
  </si>
  <si>
    <t>Louise Martha Bezuidenhout</t>
  </si>
  <si>
    <t>Costa Rica</t>
  </si>
  <si>
    <t>The Codata-RDA Research Data Science School.</t>
  </si>
  <si>
    <t>Shanmugasundaram Venkataraman</t>
  </si>
  <si>
    <t>feb</t>
  </si>
  <si>
    <t>Cuba</t>
  </si>
  <si>
    <t>I Reunión de ministros y ministras y altas autoridades de educación superior</t>
  </si>
  <si>
    <t>IX Encuentro de Redes de Educación Superior y Consejos de Rectores de América Latina y el Caribe</t>
  </si>
  <si>
    <t>Visita</t>
  </si>
  <si>
    <t>visita académica a la Universidad de Rice, Texas</t>
  </si>
  <si>
    <t>XIII reunión del Sistema de Internacionalización de la Educación Superior Centroamericana</t>
  </si>
  <si>
    <t>Barómetro de las Américas-LAPOP Conferencia el público y la democracia en las Américas: "Miradas a profundidad"</t>
  </si>
  <si>
    <t>Acta 26-19</t>
  </si>
  <si>
    <t>Acta 1-20</t>
  </si>
  <si>
    <t>Acta 36-19</t>
  </si>
  <si>
    <t>Panamá y Cuba</t>
  </si>
  <si>
    <t>Acta 31-19</t>
  </si>
  <si>
    <t>Uruguay</t>
  </si>
  <si>
    <t>Acta 27-19</t>
  </si>
  <si>
    <t>Acta 20-19</t>
  </si>
  <si>
    <t>Seminario</t>
  </si>
  <si>
    <t>Acta 23-19</t>
  </si>
  <si>
    <t>Asamblea</t>
  </si>
  <si>
    <t>Acta 16-19</t>
  </si>
  <si>
    <t>Ecuador  y México</t>
  </si>
  <si>
    <t>Foro y reunión</t>
  </si>
  <si>
    <t>Acta 12-19</t>
  </si>
  <si>
    <t>Acta 7-19</t>
  </si>
  <si>
    <t>Acta 4-19</t>
  </si>
  <si>
    <t>IX asamblea regional andina en la Universidad Andina de Cusco, Perú</t>
  </si>
  <si>
    <t>II foro internacional 
“contruyendo ciudadanía planetaria” en la Universidad Técnica de Ambato, en Ecuador
XCV reunión 
ordinaria del consejo ejecutivo de la UDUALl y la cuarta reunión Caribe, Centroamérica y México, en México.</t>
  </si>
  <si>
    <t>seminario “2019, año de autonomías: reflexiones sobre la universidad y su papel en la transformación social”, en el palacio de la autonomía de la UNAM.</t>
  </si>
  <si>
    <t>cuarta reunión de la región Brasil-cono sur en la Universidad de la República de Uruguay.</t>
  </si>
  <si>
    <t>“taller regional universidad y cumplimiento de los ods”, en la Universidad 
de la Habana, Cuba 
Ceremonia de inauguración de la clausura del proyecto forint en la Universidad de Panamá.</t>
  </si>
  <si>
    <t>Conferencia internacional de la IAU-2019, la Asamblea de Universidades miembros de la Asociación Columbus y la conferencia en el gobal meeting of association en la Universidad Autónoma de Puebla, México</t>
  </si>
  <si>
    <t>Reunion Internacional Lasa</t>
  </si>
  <si>
    <t>Visita Archivo Histórico UNAM</t>
  </si>
  <si>
    <t>Seminario Comercio De Desarrollo Sostenible</t>
  </si>
  <si>
    <t>Viaje A Sede Universitaria Del Norte Barranquilla Colombia</t>
  </si>
  <si>
    <t>Sede Del Norte Barranquilla Colombia</t>
  </si>
  <si>
    <t>Participacion En Congreso Mundial Usos Del Futruro En Mexico</t>
  </si>
  <si>
    <t>Participacion De Congreso Mundial Usos Del Futuro En Mexico</t>
  </si>
  <si>
    <t>Participe En El Congreso Mundial De Prospoevctiva 2019 Usos De Los Futuros</t>
  </si>
  <si>
    <t>Congreso Mundial De Prespectiva 2019 Uso De Los Futuros De La World Futures Studies Federeration</t>
  </si>
  <si>
    <t>-</t>
  </si>
  <si>
    <t>Resumen Viáticos al exterior  Conare 2019</t>
  </si>
  <si>
    <t>Resumen Viáticos al exterior  Conare 2020</t>
  </si>
  <si>
    <t>Resumen Viáticos al exterior  Conare 2021</t>
  </si>
  <si>
    <t>Cierre de año</t>
  </si>
  <si>
    <t>Actualizado al :</t>
  </si>
  <si>
    <t xml:space="preserve">Elaborado por: </t>
  </si>
  <si>
    <t>Edwin Solano Molina</t>
  </si>
  <si>
    <t>Asistente de Gestiones</t>
  </si>
  <si>
    <t>Departamento de Gestión Financiera</t>
  </si>
  <si>
    <t>Al 31/012/2021 no se reportan viajes ni viaticos al exterior</t>
  </si>
  <si>
    <t>31 de diciembre 2021</t>
  </si>
  <si>
    <t>Resumen Viáticos al exterior  Conare 2022</t>
  </si>
  <si>
    <t>Encuentro</t>
  </si>
  <si>
    <t>Rodrigo Arias Camacho</t>
  </si>
  <si>
    <t>Encuentro Iberoamérica-Unión Europea: una mirada compartida a los futuros de la educación superior</t>
  </si>
  <si>
    <t>15-2022</t>
  </si>
  <si>
    <t>Participación de la señora Andrea Mora Campos, como representante del CONARE en la reunión anual y Asamblea General de la Confederation of Open Access Repositories (COAR) y La Referencia</t>
  </si>
  <si>
    <t>Andrea Mora Campos</t>
  </si>
  <si>
    <t xml:space="preserve">Reunion </t>
  </si>
  <si>
    <t>13-2022</t>
  </si>
  <si>
    <t>Mayo</t>
  </si>
  <si>
    <t>Febrero</t>
  </si>
  <si>
    <t>Noruega</t>
  </si>
  <si>
    <t>Agosto</t>
  </si>
  <si>
    <t>Conferencia Bergen Exchanges 2022 y presentación del cuarto Informe Estado de la Justicia y el libro del Derecho Humano al Agua</t>
  </si>
  <si>
    <t>Sesión / oficio de aprobacion</t>
  </si>
  <si>
    <t>Presentación del Informe Estado de la Región a autoridades de República Dominicana</t>
  </si>
  <si>
    <t>Conferencia / Presentación</t>
  </si>
  <si>
    <t xml:space="preserve">Presentación </t>
  </si>
  <si>
    <t>Alberto Mora Román</t>
  </si>
  <si>
    <t xml:space="preserve">República Dominicana </t>
  </si>
  <si>
    <t>Setiembre</t>
  </si>
  <si>
    <t>MEMO-OPES-110-2022</t>
  </si>
  <si>
    <t>MEMO-OPES-081-2022</t>
  </si>
  <si>
    <t>Seminario internacional: Reformas electorales en Honduras y realizar algunas
reuniones con integrantes del Consejo Consultivo del
ERCA, contrapartes y el BCIE</t>
  </si>
  <si>
    <t xml:space="preserve">Mayo </t>
  </si>
  <si>
    <t xml:space="preserve">Junio </t>
  </si>
  <si>
    <t>Foro Internacional Inclusión de las juventudes en el mundo del trabajo: un reto para Centroamérica y República Dominicana</t>
  </si>
  <si>
    <t>MEMO-OPES-059-2022</t>
  </si>
  <si>
    <t>Panama</t>
  </si>
  <si>
    <t>Foro</t>
  </si>
  <si>
    <t>MEMO-OPES-58-2022</t>
  </si>
  <si>
    <t>MEMO-OPES-129-2022</t>
  </si>
  <si>
    <t>Conferencia de apertura de la VII Semana Científica del Sistema Universitario Landivariano, Universidad, Ciencia y Transformación Social: la investigación y la educación frente a la realidad centroamericana, global y local.</t>
  </si>
  <si>
    <t xml:space="preserve">Conferencia  </t>
  </si>
  <si>
    <t>Guatenala</t>
  </si>
  <si>
    <t>Octubre</t>
  </si>
  <si>
    <t>Isabel Mora Roman</t>
  </si>
  <si>
    <t xml:space="preserve">Argentina </t>
  </si>
  <si>
    <t>MEMO-OPES-139-2022</t>
  </si>
  <si>
    <t>Participación en Congreso de Carrera Directiva y Desarrollo Profesional en Argentina</t>
  </si>
  <si>
    <t>XX Pleno del Consejo Universitario Iberoamericano</t>
  </si>
  <si>
    <t>42-2022</t>
  </si>
  <si>
    <t>Noviembre</t>
  </si>
  <si>
    <t>Congreso Tecnological Ecosystems for Enhanching Multiculturality (TEEM 2022)</t>
  </si>
  <si>
    <t>MEMO-OPES-109-2022</t>
  </si>
  <si>
    <t>Feria Internacional del Libro en Guadalajara</t>
  </si>
  <si>
    <t>Feria</t>
  </si>
  <si>
    <t>Mexico</t>
  </si>
  <si>
    <t>Sharlín Sánchez Espinoza</t>
  </si>
  <si>
    <t>OF-DC-16-2022</t>
  </si>
  <si>
    <t>Diálogo sobre los retos de la transformación digital en Latinoamérica y el Caribe”, organizado por RedCLARA</t>
  </si>
  <si>
    <t>Danny Silva Bermudez</t>
  </si>
  <si>
    <t>CFS-174-2022</t>
  </si>
  <si>
    <t>Participar en discusión en la CEPAL sobre una publicación denominada: “Medición de Desigualdad del Ingreso y Riqueza como mejores aproximaciones de medición del Bienestar, en comparación con el PIB”.</t>
  </si>
  <si>
    <t>Pamela Jiménez Fontana</t>
  </si>
  <si>
    <t>MEMO-OPES-142-2022</t>
  </si>
  <si>
    <t>41-2022</t>
  </si>
  <si>
    <t>Federico Muñoz Rojas</t>
  </si>
  <si>
    <t>Reunión LHCb week a realizarse en Ginebra</t>
  </si>
  <si>
    <t>Suiza</t>
  </si>
  <si>
    <t>Diciembre</t>
  </si>
  <si>
    <t>MEMO-OPES-153-2022</t>
  </si>
  <si>
    <t>Marisol Guzmán Benavides.</t>
  </si>
  <si>
    <t xml:space="preserve">Republica Dominicana </t>
  </si>
  <si>
    <t>Informe Estado de la Región, estrachar alianzas con entidades de ese país y realizar la consulta de temas a investigar en ese país</t>
  </si>
  <si>
    <t>Resumen Viáticos al exterior  Conare 2023</t>
  </si>
  <si>
    <t>Francia</t>
  </si>
  <si>
    <t>Conferencia "Building Sustainable Generational Economies: The 14th Global Meeting of the NTA Network" participar taller que estará liderando la División de Población de Naciones Unidas (DESA), New York, CEPAL y ESCAP para desarrollar una nueva metodología que busca desagregar las estimaciones por desigualdad</t>
  </si>
  <si>
    <t>MEMO-OPES-011-2023</t>
  </si>
  <si>
    <t>X Congreso de la Asociación Latinoamericana de Población</t>
  </si>
  <si>
    <t>MEMO-OPES-167-2022</t>
  </si>
  <si>
    <t>Resumen Viáticos al exterior  Conare 2024</t>
  </si>
  <si>
    <t xml:space="preserve">Guatemala </t>
  </si>
  <si>
    <t>Estados Unidos</t>
  </si>
  <si>
    <t>Rosmery Hernandez</t>
  </si>
  <si>
    <t>Representacion en la COMDICE en la feria internacional NAFSA en  USA</t>
  </si>
  <si>
    <t>Paula Ulloa Meneses</t>
  </si>
  <si>
    <t>Gustavo Gutierrez Espeleta</t>
  </si>
  <si>
    <t>Italia</t>
  </si>
  <si>
    <t xml:space="preserve">Colombia </t>
  </si>
  <si>
    <t>República Dominicana</t>
  </si>
  <si>
    <t>Aaron Barquero</t>
  </si>
  <si>
    <t>Evelyn villareal</t>
  </si>
  <si>
    <t>Ana Catalina Brenes</t>
  </si>
  <si>
    <t>Brasil</t>
  </si>
  <si>
    <t>Sandra Valle</t>
  </si>
  <si>
    <t>Jannyfer Leon</t>
  </si>
  <si>
    <t xml:space="preserve">Katherine Sandí </t>
  </si>
  <si>
    <t xml:space="preserve">Iván Rojas </t>
  </si>
  <si>
    <t>Sharlin Sanchez Espinoza</t>
  </si>
  <si>
    <t>MEMO-OPES-024-2024</t>
  </si>
  <si>
    <t>Participar conferencia que lleva como título: “Embracing Integral Human Development: What Difference Does It Make? A Research, Policy and Practice Agenda for Global Affairs en Roma Italia</t>
  </si>
  <si>
    <t>Conferencia en la universidad Notre Dame EEUU y reconocimiento del Kroc Institute for International Peace Studies (Alumno distinguido 2024)</t>
  </si>
  <si>
    <t>Fecha salia</t>
  </si>
  <si>
    <t>Fecha llegada</t>
  </si>
  <si>
    <t>MEMO-OPES-001-2024</t>
  </si>
  <si>
    <t>MEMO-OPES-045-2024</t>
  </si>
  <si>
    <t>Participación en la 61 REUNION ASAMBLEA GENERAL Y COMISION TÉCNICA DE INVESTIGACION Y POSGRADO SISTEMA REGIONAL CENTROAMERICANO Y DEL CARIBE DE INVESTIGACIÓN Y POSGRADO SIRCIP - CSUCA</t>
  </si>
  <si>
    <t>CNR-229-2024</t>
  </si>
  <si>
    <t>Participación del Dr. Gustavo Gutiérrez Espeleta, presidente del CONARE, en el XXIII Pleno del Consejo Universitario Iberoamericano (CUIB)</t>
  </si>
  <si>
    <t>CNR-241-2024</t>
  </si>
  <si>
    <t>Participación en el II Encuentro Regional de la Alianza de Investigación Académica en Centroamérica, (CARA) a celebrarse del 28 al 31 de mayo de 2024 en Tegucigalpa, Honduras</t>
  </si>
  <si>
    <t>MEMO-OPES-036-2024</t>
  </si>
  <si>
    <t>karen Corrales Bolívar</t>
  </si>
  <si>
    <t>Participación en el V CINESTAP (Congreso Internacional de Estadística Aplicada), con la conferencia Aplicación de
redes sociales (grafos) y modelos exponenciales de grafos aleatorios, ha realizarse en Colombia</t>
  </si>
  <si>
    <t>MEMO-OPES-054-2024</t>
  </si>
  <si>
    <t>Estrategia de difusión Test de Identidades ERCA</t>
  </si>
  <si>
    <t>MEMO-OPES-049-2024</t>
  </si>
  <si>
    <t>MEMO-OPES-059-2024</t>
  </si>
  <si>
    <t>Difusión del Test Identidades en Tegucigalpa-Honduras y participación en el Segundo Encuentro del Grupo de Aprendizaje de Centroamérica y República Dominicana del NAP
Global Network en Roatán - Honduras</t>
  </si>
  <si>
    <t>MEMO-OPES-048-2024</t>
  </si>
  <si>
    <t>MEMO-OPES-089-2024</t>
  </si>
  <si>
    <t>MEMO-OPES-087-2024</t>
  </si>
  <si>
    <t>MEMO-OPES-093-2024</t>
  </si>
  <si>
    <t xml:space="preserve">Feria Internacional del Libro </t>
  </si>
  <si>
    <t>MEMO-OPES-167-2024</t>
  </si>
  <si>
    <t>Participación en el Encuentro regional “El largo camino de laintegración centroamericana: Pasado, presente y futuro”</t>
  </si>
  <si>
    <t>MEMO-OPES-192-2024</t>
  </si>
  <si>
    <t>Conferencia TICAL-2024</t>
  </si>
  <si>
    <t>Participar en la Mesa 3 del Cuadragésimo período de sesiones de la CEPAL en Lima – Perú</t>
  </si>
  <si>
    <t>MEMO-OPES-136-2024</t>
  </si>
  <si>
    <t>MEMO-OPES-122-2024</t>
  </si>
  <si>
    <t>Participar como panelista en Panel 3, titulado: "Las políticas de Seguridad y Justicia. América Latina, un
continente inseguro” CONFERENCIA LAGPA 2024</t>
  </si>
  <si>
    <t>MEMO-OPES-083-2024</t>
  </si>
  <si>
    <t>XI Congreso Iberoamericano de Universidades Promotoras de Salud</t>
  </si>
  <si>
    <t>XI Congreso Iberoamericano de Universidades Promotoras de Salud,</t>
  </si>
  <si>
    <t>MEMO-OPES-018-2024</t>
  </si>
  <si>
    <t>Participar LAPOP’s 2024 Summer School in International Survey Methods</t>
  </si>
  <si>
    <t xml:space="preserve">MEMO-OPES-144-2024 </t>
  </si>
  <si>
    <t>Participar como panelistas en el XXXIV Congreso Internacional ¨La inserción laboral de los jóvenes y su formación integral: retos para la educación superior y su financiamiento¨, Barranquilla, Colombia</t>
  </si>
  <si>
    <t>Vera Brenes Solano</t>
  </si>
  <si>
    <t>$100,00</t>
  </si>
  <si>
    <t>Fecha Inicio</t>
  </si>
  <si>
    <t>Fecha Final</t>
  </si>
  <si>
    <t>Conferencia Evento de Consulta para las Américas (Americas GDCConsultation)</t>
  </si>
  <si>
    <t xml:space="preserve"> Curso de Syracuse, en la Universidad de Nueva York</t>
  </si>
  <si>
    <t xml:space="preserve">Chile </t>
  </si>
  <si>
    <t>Participación en X Congreso de la Asociación Latinoamericana de Población</t>
  </si>
  <si>
    <t>MEMO-OPES-020-2023</t>
  </si>
  <si>
    <t>Asistencia a I encuentro regional retos actuales de la investigacion social en Centroamérica</t>
  </si>
  <si>
    <t>MEMO-OPES-035-2023</t>
  </si>
  <si>
    <t xml:space="preserve">Estados Unidos </t>
  </si>
  <si>
    <t>Taller de Cultura Política - Escuela de verano de encuestas de Lapop</t>
  </si>
  <si>
    <t>MEMO-OPES-033-2023</t>
  </si>
  <si>
    <t>MEMO-OPES-041-2023</t>
  </si>
  <si>
    <t xml:space="preserve">Jennyfer León Mena </t>
  </si>
  <si>
    <t xml:space="preserve">Participación en grupo de aprendizaje entre Pares, Organizado por el NAP Global Network Bonn Alemania </t>
  </si>
  <si>
    <t xml:space="preserve">Alemania </t>
  </si>
  <si>
    <t>MEMO-OPES-043-2023</t>
  </si>
  <si>
    <t xml:space="preserve">Reunión red de Iniciativa Centroamérica promovida por la Fundación ETEA y la Universidad de Loyola </t>
  </si>
  <si>
    <t>MEMO-OPES-047-2023</t>
  </si>
  <si>
    <t xml:space="preserve">España </t>
  </si>
  <si>
    <t>Elena Montoya Ureña</t>
  </si>
  <si>
    <t>Participación en XVII Congreso Latinoamericano y Caribeño
de Extensión Universitaria y proyección Social, en Colombia.</t>
  </si>
  <si>
    <t>MEMO-OPES-049-2023</t>
  </si>
  <si>
    <t>Participación en la XXI reunión del Sistema de Internacionalización de la Educación Superior en Centroamérica y República Dominicana, SIESCA</t>
  </si>
  <si>
    <t xml:space="preserve">Santiago Álvarez Reyes </t>
  </si>
  <si>
    <t xml:space="preserve">Honduras </t>
  </si>
  <si>
    <t>MEMO-OPES-079-2023</t>
  </si>
  <si>
    <t>Participación de Yahaira Delgado en el congreso XX Congreso LatinoIberoamericano de Gestión Tecnológica</t>
  </si>
  <si>
    <t>MEMO-OPES-072-2023</t>
  </si>
  <si>
    <t>MEMO-OPES-067-2023</t>
  </si>
  <si>
    <t xml:space="preserve">Steffan Gomez Campos </t>
  </si>
  <si>
    <t>MEMO-OPES-092-2023</t>
  </si>
  <si>
    <t>Participación como ponente en el X Congreso de Ciencia Política: con el tema “Centroamérica y la búsqueda de Estados incluyentes”, organizado por el Centro Internacional de Estudio Políticos y Sociales (Cieps) en Panamá</t>
  </si>
  <si>
    <t>Gira a USA a participar en foro PROLEER</t>
  </si>
  <si>
    <t>MEMO-OPES-058-2023</t>
  </si>
  <si>
    <t>Allan Josué Campos Gallo</t>
  </si>
  <si>
    <t xml:space="preserve">
Gustavo Otarola Vega</t>
  </si>
  <si>
    <t xml:space="preserve">Noelia Soto Gonzalez </t>
  </si>
  <si>
    <t>Representación de CONARE en el 8º Congreso de las Americas
sobre Educación Internacional 2023</t>
  </si>
  <si>
    <t>OF-OPES-174-23</t>
  </si>
  <si>
    <t>Participación en la Feria Internacional del Libro en Guadalajara</t>
  </si>
  <si>
    <t>MEMO-OPES-091-2023</t>
  </si>
  <si>
    <t xml:space="preserve">Felipe Alpizar Rodríguez </t>
  </si>
  <si>
    <t xml:space="preserve"> 8º Congreso de las Americas sobre Educación Internacional 2023</t>
  </si>
  <si>
    <t>CNR-553-2023</t>
  </si>
  <si>
    <t>Francisco González Alvarado</t>
  </si>
  <si>
    <t>CNR-490-2023</t>
  </si>
  <si>
    <t>Emanuel Gonzáles Alvarado</t>
  </si>
  <si>
    <t xml:space="preserve">Iván Rojas Barrantes </t>
  </si>
  <si>
    <t>Participación en el evento TICAL 2023</t>
  </si>
  <si>
    <t>MEMO-ATIC-43-2023</t>
  </si>
  <si>
    <t>Participación como ponente en el X Congreso de Ciencia Política: con el tema “Centroamérica y la búsqueda de Estados incluyentes”, organizado por el Centro Internacional de Estudio Políticos y Sociales (Cieps)</t>
  </si>
  <si>
    <t xml:space="preserve">Danny Silva Bermudez </t>
  </si>
  <si>
    <t>Priscilla Cubero Pardo</t>
  </si>
  <si>
    <t>Participación en el taller: Océanos Sostenibles 2023</t>
  </si>
  <si>
    <t>China</t>
  </si>
  <si>
    <t>Reuniones del ERCA con fuentes de información</t>
  </si>
  <si>
    <t>MEMO-OPES-105-2023</t>
  </si>
  <si>
    <t>Participación en el III encuentro de la Red Stem Latinoamérica</t>
  </si>
  <si>
    <t>Ana Lorena Méndez</t>
  </si>
  <si>
    <t>CNR-574-2023</t>
  </si>
  <si>
    <t>Linda María Madriz Bermúdez</t>
  </si>
  <si>
    <t>Asistencia al evento de la REDECANEDU en Chile</t>
  </si>
  <si>
    <t>Ivonne Patricia Sánchez Fernández</t>
  </si>
  <si>
    <t>Edward Araya Hidalgo</t>
  </si>
  <si>
    <t>MEMO-OPES-01-2023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</si>
</sst>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mmm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59999389629810485"/>
        </stop>
        <stop position="1">
          <color theme="4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7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14" fontId="0" fillId="0" borderId="3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0"/>
  <sheetViews>
    <sheetView zoomScale="80" zoomScaleNormal="80" workbookViewId="0">
      <pane xSplit="4" ySplit="3" topLeftCell="E55" activePane="bottomRight" state="frozen"/>
      <selection pane="topRight" activeCell="D1" sqref="D1"/>
      <selection pane="bottomLeft" activeCell="A3" sqref="A3"/>
      <selection pane="bottomRight" activeCell="D61" sqref="D61:H65"/>
    </sheetView>
  </sheetViews>
  <sheetFormatPr baseColWidth="10" defaultRowHeight="14.4" x14ac:dyDescent="0.3"/>
  <cols>
    <col min="2" max="2" width="4.44140625" bestFit="1" customWidth="1"/>
    <col min="3" max="3" width="4.88671875" customWidth="1"/>
    <col min="4" max="4" width="19.5546875" bestFit="1" customWidth="1"/>
    <col min="5" max="5" width="13.44140625" style="13" bestFit="1" customWidth="1"/>
    <col min="6" max="6" width="13.109375" style="13" bestFit="1" customWidth="1"/>
    <col min="7" max="7" width="13.664062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1" ht="23.4" x14ac:dyDescent="0.3">
      <c r="B2" s="25" t="s">
        <v>117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</row>
    <row r="4" spans="2:11" x14ac:dyDescent="0.3">
      <c r="B4" s="1">
        <v>2019</v>
      </c>
      <c r="C4" s="7">
        <v>43515.000000000102</v>
      </c>
      <c r="D4" s="2" t="s">
        <v>25</v>
      </c>
      <c r="E4" s="8" t="s">
        <v>44</v>
      </c>
      <c r="F4" s="1" t="s">
        <v>116</v>
      </c>
      <c r="G4" s="1" t="s">
        <v>116</v>
      </c>
      <c r="H4" s="1" t="s">
        <v>116</v>
      </c>
      <c r="I4" s="1" t="s">
        <v>116</v>
      </c>
      <c r="J4" s="9">
        <v>261772.25</v>
      </c>
      <c r="K4" s="1" t="s">
        <v>116</v>
      </c>
    </row>
    <row r="5" spans="2:11" x14ac:dyDescent="0.3">
      <c r="B5" s="1">
        <v>2019</v>
      </c>
      <c r="C5" s="7">
        <v>43522.000000000102</v>
      </c>
      <c r="D5" s="2" t="s">
        <v>37</v>
      </c>
      <c r="E5" s="8" t="s">
        <v>46</v>
      </c>
      <c r="F5" s="1" t="s">
        <v>116</v>
      </c>
      <c r="G5" s="1" t="s">
        <v>116</v>
      </c>
      <c r="H5" s="1" t="s">
        <v>116</v>
      </c>
      <c r="I5" s="1" t="s">
        <v>116</v>
      </c>
      <c r="J5" s="9">
        <v>107112.27</v>
      </c>
      <c r="K5" s="1" t="s">
        <v>116</v>
      </c>
    </row>
    <row r="6" spans="2:11" x14ac:dyDescent="0.3">
      <c r="B6" s="1">
        <v>2019</v>
      </c>
      <c r="C6" s="7">
        <v>43522.000000000102</v>
      </c>
      <c r="D6" s="2" t="s">
        <v>37</v>
      </c>
      <c r="E6" s="8" t="s">
        <v>46</v>
      </c>
      <c r="F6" s="1" t="s">
        <v>116</v>
      </c>
      <c r="G6" s="1" t="s">
        <v>116</v>
      </c>
      <c r="H6" s="1" t="s">
        <v>116</v>
      </c>
      <c r="I6" s="1" t="s">
        <v>116</v>
      </c>
      <c r="J6" s="9">
        <v>12997.22</v>
      </c>
      <c r="K6" s="1" t="s">
        <v>116</v>
      </c>
    </row>
    <row r="7" spans="2:11" ht="41.4" x14ac:dyDescent="0.3">
      <c r="B7" s="1">
        <v>2019</v>
      </c>
      <c r="C7" s="7">
        <v>43546.000000000102</v>
      </c>
      <c r="D7" s="2" t="s">
        <v>24</v>
      </c>
      <c r="E7" s="8" t="s">
        <v>42</v>
      </c>
      <c r="F7" s="1" t="s">
        <v>80</v>
      </c>
      <c r="G7" s="1" t="s">
        <v>81</v>
      </c>
      <c r="H7" s="9">
        <v>504177.97</v>
      </c>
      <c r="I7" s="1" t="s">
        <v>116</v>
      </c>
      <c r="J7" s="9">
        <v>595047.31999999995</v>
      </c>
      <c r="K7" s="1" t="s">
        <v>99</v>
      </c>
    </row>
    <row r="8" spans="2:11" ht="41.4" x14ac:dyDescent="0.3">
      <c r="B8" s="1">
        <v>2019</v>
      </c>
      <c r="C8" s="7">
        <v>43546.000000000102</v>
      </c>
      <c r="D8" s="2" t="s">
        <v>10</v>
      </c>
      <c r="E8" s="8" t="s">
        <v>41</v>
      </c>
      <c r="F8" s="1" t="s">
        <v>116</v>
      </c>
      <c r="G8" s="1" t="s">
        <v>52</v>
      </c>
      <c r="H8" s="9">
        <v>173000</v>
      </c>
      <c r="I8" s="1" t="s">
        <v>116</v>
      </c>
      <c r="J8" s="9">
        <v>528777.78</v>
      </c>
      <c r="K8" s="1" t="s">
        <v>116</v>
      </c>
    </row>
    <row r="9" spans="2:11" ht="96.6" x14ac:dyDescent="0.3">
      <c r="B9" s="1">
        <v>2019</v>
      </c>
      <c r="C9" s="7">
        <v>43586</v>
      </c>
      <c r="D9" s="2" t="s">
        <v>24</v>
      </c>
      <c r="E9" s="1" t="s">
        <v>38</v>
      </c>
      <c r="F9" s="1" t="s">
        <v>116</v>
      </c>
      <c r="G9" s="1" t="s">
        <v>53</v>
      </c>
      <c r="H9" s="9">
        <v>149688</v>
      </c>
      <c r="I9" s="1" t="s">
        <v>116</v>
      </c>
      <c r="J9" s="1" t="s">
        <v>116</v>
      </c>
      <c r="K9" s="1" t="s">
        <v>95</v>
      </c>
    </row>
    <row r="10" spans="2:11" x14ac:dyDescent="0.3">
      <c r="B10" s="1">
        <v>2019</v>
      </c>
      <c r="C10" s="7">
        <v>43586.000000000102</v>
      </c>
      <c r="D10" s="2" t="s">
        <v>37</v>
      </c>
      <c r="E10" s="8" t="s">
        <v>45</v>
      </c>
      <c r="F10" s="1" t="s">
        <v>116</v>
      </c>
      <c r="G10" s="1" t="s">
        <v>116</v>
      </c>
      <c r="H10" s="1" t="s">
        <v>116</v>
      </c>
      <c r="I10" s="1" t="s">
        <v>116</v>
      </c>
      <c r="J10" s="9">
        <v>18638.439999999999</v>
      </c>
      <c r="K10" s="1" t="s">
        <v>116</v>
      </c>
    </row>
    <row r="11" spans="2:11" x14ac:dyDescent="0.3">
      <c r="B11" s="1">
        <v>2019</v>
      </c>
      <c r="C11" s="7">
        <v>43586.000000000102</v>
      </c>
      <c r="D11" s="2" t="s">
        <v>26</v>
      </c>
      <c r="E11" s="8" t="s">
        <v>45</v>
      </c>
      <c r="F11" s="1" t="s">
        <v>116</v>
      </c>
      <c r="G11" s="1" t="s">
        <v>116</v>
      </c>
      <c r="H11" s="1" t="s">
        <v>116</v>
      </c>
      <c r="I11" s="1" t="s">
        <v>116</v>
      </c>
      <c r="J11" s="9">
        <v>18854.89</v>
      </c>
      <c r="K11" s="1" t="s">
        <v>116</v>
      </c>
    </row>
    <row r="12" spans="2:11" x14ac:dyDescent="0.3">
      <c r="B12" s="1">
        <v>2019</v>
      </c>
      <c r="C12" s="7">
        <v>43617.000000000102</v>
      </c>
      <c r="D12" s="2" t="s">
        <v>37</v>
      </c>
      <c r="E12" s="8" t="s">
        <v>46</v>
      </c>
      <c r="F12" s="1" t="s">
        <v>116</v>
      </c>
      <c r="G12" s="1" t="s">
        <v>116</v>
      </c>
      <c r="H12" s="1" t="s">
        <v>116</v>
      </c>
      <c r="I12" s="1" t="s">
        <v>116</v>
      </c>
      <c r="J12" s="9">
        <v>23114.55</v>
      </c>
      <c r="K12" s="1" t="s">
        <v>116</v>
      </c>
    </row>
    <row r="13" spans="2:11" ht="27.6" x14ac:dyDescent="0.3">
      <c r="B13" s="1">
        <v>2019</v>
      </c>
      <c r="C13" s="7">
        <v>43617.000000000102</v>
      </c>
      <c r="D13" s="2" t="s">
        <v>28</v>
      </c>
      <c r="E13" s="8" t="s">
        <v>42</v>
      </c>
      <c r="F13" s="1" t="s">
        <v>116</v>
      </c>
      <c r="G13" s="1" t="s">
        <v>107</v>
      </c>
      <c r="H13" s="1" t="s">
        <v>116</v>
      </c>
      <c r="I13" s="1" t="s">
        <v>116</v>
      </c>
      <c r="J13" s="9">
        <v>506339.64</v>
      </c>
      <c r="K13" s="1" t="s">
        <v>116</v>
      </c>
    </row>
    <row r="14" spans="2:11" ht="69" x14ac:dyDescent="0.3">
      <c r="B14" s="1">
        <v>2019</v>
      </c>
      <c r="C14" s="7">
        <v>43617.000000000102</v>
      </c>
      <c r="D14" s="2" t="s">
        <v>24</v>
      </c>
      <c r="E14" s="8" t="s">
        <v>43</v>
      </c>
      <c r="F14" s="1" t="s">
        <v>94</v>
      </c>
      <c r="G14" s="1" t="s">
        <v>101</v>
      </c>
      <c r="H14" s="1" t="s">
        <v>116</v>
      </c>
      <c r="I14" s="1" t="s">
        <v>116</v>
      </c>
      <c r="J14" s="9">
        <v>187754.69</v>
      </c>
      <c r="K14" s="1" t="s">
        <v>95</v>
      </c>
    </row>
    <row r="15" spans="2:11" ht="262.2" x14ac:dyDescent="0.3">
      <c r="B15" s="1">
        <v>2019</v>
      </c>
      <c r="C15" s="7">
        <v>43617.000000000102</v>
      </c>
      <c r="D15" s="2" t="s">
        <v>24</v>
      </c>
      <c r="E15" s="1" t="s">
        <v>96</v>
      </c>
      <c r="F15" s="1" t="s">
        <v>97</v>
      </c>
      <c r="G15" s="1" t="s">
        <v>102</v>
      </c>
      <c r="H15" s="1" t="s">
        <v>116</v>
      </c>
      <c r="I15" s="1" t="s">
        <v>116</v>
      </c>
      <c r="J15" s="9">
        <v>469466.71</v>
      </c>
      <c r="K15" s="1" t="s">
        <v>98</v>
      </c>
    </row>
    <row r="16" spans="2:11" x14ac:dyDescent="0.3">
      <c r="B16" s="1">
        <v>2019</v>
      </c>
      <c r="C16" s="7">
        <v>43617.000000000102</v>
      </c>
      <c r="D16" s="2" t="s">
        <v>27</v>
      </c>
      <c r="E16" s="8" t="s">
        <v>46</v>
      </c>
      <c r="F16" s="10">
        <v>43593</v>
      </c>
      <c r="G16" s="1" t="s">
        <v>116</v>
      </c>
      <c r="H16" s="1" t="s">
        <v>116</v>
      </c>
      <c r="I16" s="1" t="s">
        <v>116</v>
      </c>
      <c r="J16" s="9">
        <v>22988.97</v>
      </c>
      <c r="K16" s="1" t="s">
        <v>116</v>
      </c>
    </row>
    <row r="17" spans="2:11" x14ac:dyDescent="0.3">
      <c r="B17" s="1">
        <v>2019</v>
      </c>
      <c r="C17" s="7">
        <v>43617.000000000102</v>
      </c>
      <c r="D17" s="2" t="s">
        <v>29</v>
      </c>
      <c r="E17" s="8" t="s">
        <v>44</v>
      </c>
      <c r="F17" s="1" t="s">
        <v>116</v>
      </c>
      <c r="G17" s="1" t="s">
        <v>116</v>
      </c>
      <c r="H17" s="1" t="s">
        <v>116</v>
      </c>
      <c r="I17" s="1" t="s">
        <v>116</v>
      </c>
      <c r="J17" s="9">
        <v>30555.29</v>
      </c>
      <c r="K17" s="1" t="s">
        <v>116</v>
      </c>
    </row>
    <row r="18" spans="2:11" x14ac:dyDescent="0.3">
      <c r="B18" s="1">
        <v>2019</v>
      </c>
      <c r="C18" s="7">
        <v>43617.000000000102</v>
      </c>
      <c r="D18" s="2" t="s">
        <v>26</v>
      </c>
      <c r="E18" s="8" t="s">
        <v>41</v>
      </c>
      <c r="F18" s="1" t="s">
        <v>116</v>
      </c>
      <c r="G18" s="1" t="s">
        <v>116</v>
      </c>
      <c r="H18" s="1" t="s">
        <v>116</v>
      </c>
      <c r="I18" s="1" t="s">
        <v>116</v>
      </c>
      <c r="J18" s="9">
        <v>29634.12</v>
      </c>
      <c r="K18" s="1" t="s">
        <v>116</v>
      </c>
    </row>
    <row r="19" spans="2:11" ht="96.6" x14ac:dyDescent="0.3">
      <c r="B19" s="1">
        <v>2019</v>
      </c>
      <c r="C19" s="7">
        <v>43617.000000000102</v>
      </c>
      <c r="D19" s="2" t="s">
        <v>11</v>
      </c>
      <c r="E19" s="8" t="s">
        <v>41</v>
      </c>
      <c r="F19" s="1" t="s">
        <v>57</v>
      </c>
      <c r="G19" s="1" t="s">
        <v>82</v>
      </c>
      <c r="H19" s="9">
        <v>226007.89</v>
      </c>
      <c r="I19" s="1"/>
      <c r="J19" s="9">
        <v>520683.66</v>
      </c>
      <c r="K19" s="1" t="s">
        <v>116</v>
      </c>
    </row>
    <row r="20" spans="2:11" ht="27.6" x14ac:dyDescent="0.3">
      <c r="B20" s="1">
        <v>2019</v>
      </c>
      <c r="C20" s="7">
        <v>43640.000000000102</v>
      </c>
      <c r="D20" s="2" t="s">
        <v>12</v>
      </c>
      <c r="E20" s="8" t="s">
        <v>38</v>
      </c>
      <c r="F20" s="1" t="s">
        <v>116</v>
      </c>
      <c r="G20" s="1" t="s">
        <v>108</v>
      </c>
      <c r="H20" s="1" t="s">
        <v>116</v>
      </c>
      <c r="I20" s="1" t="s">
        <v>116</v>
      </c>
      <c r="J20" s="9">
        <v>480731.28</v>
      </c>
      <c r="K20" s="1" t="s">
        <v>116</v>
      </c>
    </row>
    <row r="21" spans="2:11" ht="69" x14ac:dyDescent="0.3">
      <c r="B21" s="1">
        <v>2019</v>
      </c>
      <c r="C21" s="7">
        <v>43647.000000000102</v>
      </c>
      <c r="D21" s="2" t="s">
        <v>24</v>
      </c>
      <c r="E21" s="8" t="s">
        <v>42</v>
      </c>
      <c r="F21" s="1" t="s">
        <v>55</v>
      </c>
      <c r="G21" s="1" t="s">
        <v>56</v>
      </c>
      <c r="H21" s="9">
        <v>591000</v>
      </c>
      <c r="I21" s="1" t="s">
        <v>116</v>
      </c>
      <c r="J21" s="9">
        <v>1050237.99</v>
      </c>
      <c r="K21" s="1" t="s">
        <v>91</v>
      </c>
    </row>
    <row r="22" spans="2:11" ht="110.4" x14ac:dyDescent="0.3">
      <c r="B22" s="1">
        <v>2019</v>
      </c>
      <c r="C22" s="7">
        <v>43647.000000000102</v>
      </c>
      <c r="D22" s="2" t="s">
        <v>20</v>
      </c>
      <c r="E22" s="8" t="s">
        <v>43</v>
      </c>
      <c r="F22" s="1" t="s">
        <v>57</v>
      </c>
      <c r="G22" s="1" t="s">
        <v>79</v>
      </c>
      <c r="H22" s="9">
        <v>300800.56</v>
      </c>
      <c r="I22" s="1" t="s">
        <v>116</v>
      </c>
      <c r="J22" s="9">
        <v>566635.19999999995</v>
      </c>
      <c r="K22" s="1" t="s">
        <v>100</v>
      </c>
    </row>
    <row r="23" spans="2:11" ht="69" x14ac:dyDescent="0.3">
      <c r="B23" s="1">
        <v>2019</v>
      </c>
      <c r="C23" s="7">
        <v>43648.000000000102</v>
      </c>
      <c r="D23" s="2" t="s">
        <v>15</v>
      </c>
      <c r="E23" s="1" t="s">
        <v>40</v>
      </c>
      <c r="F23" s="1" t="s">
        <v>51</v>
      </c>
      <c r="G23" s="1" t="s">
        <v>54</v>
      </c>
      <c r="H23" s="9">
        <v>1017119</v>
      </c>
      <c r="I23" s="1" t="s">
        <v>116</v>
      </c>
      <c r="J23" s="9">
        <f>884305.6+28915.5</f>
        <v>913221.1</v>
      </c>
      <c r="K23" s="1" t="s">
        <v>116</v>
      </c>
    </row>
    <row r="24" spans="2:11" ht="55.2" x14ac:dyDescent="0.3">
      <c r="B24" s="1">
        <v>2019</v>
      </c>
      <c r="C24" s="7">
        <v>43655.000000000102</v>
      </c>
      <c r="D24" s="2" t="s">
        <v>37</v>
      </c>
      <c r="E24" s="8" t="s">
        <v>46</v>
      </c>
      <c r="F24" s="1" t="s">
        <v>116</v>
      </c>
      <c r="G24" s="1" t="s">
        <v>109</v>
      </c>
      <c r="H24" s="1" t="s">
        <v>116</v>
      </c>
      <c r="I24" s="1" t="s">
        <v>116</v>
      </c>
      <c r="J24" s="9">
        <v>15176.94</v>
      </c>
      <c r="K24" s="1" t="s">
        <v>116</v>
      </c>
    </row>
    <row r="25" spans="2:11" ht="36" customHeight="1" x14ac:dyDescent="0.3">
      <c r="B25" s="1">
        <v>2019</v>
      </c>
      <c r="C25" s="7">
        <v>43669.000000000102</v>
      </c>
      <c r="D25" s="2" t="s">
        <v>30</v>
      </c>
      <c r="E25" s="8" t="s">
        <v>47</v>
      </c>
      <c r="F25" s="1" t="s">
        <v>116</v>
      </c>
      <c r="G25" s="1"/>
      <c r="H25" s="1" t="s">
        <v>116</v>
      </c>
      <c r="I25" s="1" t="s">
        <v>116</v>
      </c>
      <c r="J25" s="9">
        <v>85923.11</v>
      </c>
      <c r="K25" s="1" t="s">
        <v>116</v>
      </c>
    </row>
    <row r="26" spans="2:11" ht="55.2" x14ac:dyDescent="0.3">
      <c r="B26" s="1">
        <v>2019</v>
      </c>
      <c r="C26" s="7">
        <v>43670.000000000102</v>
      </c>
      <c r="D26" s="2" t="s">
        <v>14</v>
      </c>
      <c r="E26" s="8" t="s">
        <v>39</v>
      </c>
      <c r="F26" s="1" t="s">
        <v>116</v>
      </c>
      <c r="G26" s="1" t="s">
        <v>110</v>
      </c>
      <c r="H26" s="1" t="s">
        <v>116</v>
      </c>
      <c r="I26" s="1" t="s">
        <v>116</v>
      </c>
      <c r="J26" s="9">
        <v>490232.02</v>
      </c>
      <c r="K26" s="1" t="s">
        <v>116</v>
      </c>
    </row>
    <row r="27" spans="2:11" ht="41.4" x14ac:dyDescent="0.3">
      <c r="B27" s="1">
        <v>2019</v>
      </c>
      <c r="C27" s="7">
        <v>43670.000000000102</v>
      </c>
      <c r="D27" s="2" t="s">
        <v>13</v>
      </c>
      <c r="E27" s="8" t="s">
        <v>39</v>
      </c>
      <c r="F27" s="1" t="s">
        <v>116</v>
      </c>
      <c r="G27" s="1" t="s">
        <v>111</v>
      </c>
      <c r="H27" s="1" t="s">
        <v>116</v>
      </c>
      <c r="I27" s="1" t="s">
        <v>116</v>
      </c>
      <c r="J27" s="9">
        <v>490232.02</v>
      </c>
      <c r="K27" s="1" t="s">
        <v>116</v>
      </c>
    </row>
    <row r="28" spans="2:11" ht="55.2" x14ac:dyDescent="0.3">
      <c r="B28" s="1">
        <v>2019</v>
      </c>
      <c r="C28" s="7">
        <v>43704.000000000102</v>
      </c>
      <c r="D28" s="2" t="s">
        <v>23</v>
      </c>
      <c r="E28" s="8" t="s">
        <v>38</v>
      </c>
      <c r="F28" s="1" t="s">
        <v>59</v>
      </c>
      <c r="G28" s="1" t="s">
        <v>60</v>
      </c>
      <c r="H28" s="9">
        <v>267644</v>
      </c>
      <c r="I28" s="9">
        <v>210962.9</v>
      </c>
      <c r="J28" s="9">
        <v>837511.31</v>
      </c>
      <c r="K28" s="1" t="s">
        <v>116</v>
      </c>
    </row>
    <row r="29" spans="2:11" ht="151.80000000000001" x14ac:dyDescent="0.3">
      <c r="B29" s="1">
        <v>2019</v>
      </c>
      <c r="C29" s="7">
        <v>43704.000000000102</v>
      </c>
      <c r="D29" s="2" t="s">
        <v>24</v>
      </c>
      <c r="E29" s="8" t="s">
        <v>38</v>
      </c>
      <c r="F29" s="1" t="s">
        <v>92</v>
      </c>
      <c r="G29" s="1" t="s">
        <v>103</v>
      </c>
      <c r="H29" s="1" t="s">
        <v>116</v>
      </c>
      <c r="I29" s="1" t="s">
        <v>116</v>
      </c>
      <c r="J29" s="9">
        <v>1244569.17</v>
      </c>
      <c r="K29" s="1" t="s">
        <v>93</v>
      </c>
    </row>
    <row r="30" spans="2:11" ht="27.6" x14ac:dyDescent="0.3">
      <c r="B30" s="1">
        <v>2019</v>
      </c>
      <c r="C30" s="7">
        <v>43704.000000000102</v>
      </c>
      <c r="D30" s="2" t="s">
        <v>31</v>
      </c>
      <c r="E30" s="8" t="s">
        <v>38</v>
      </c>
      <c r="F30" s="1" t="s">
        <v>61</v>
      </c>
      <c r="G30" s="1" t="s">
        <v>62</v>
      </c>
      <c r="H30" s="9">
        <v>214327</v>
      </c>
      <c r="I30" s="1" t="s">
        <v>116</v>
      </c>
      <c r="J30" s="9">
        <v>616821.31000000006</v>
      </c>
      <c r="K30" s="1" t="s">
        <v>116</v>
      </c>
    </row>
    <row r="31" spans="2:11" x14ac:dyDescent="0.3">
      <c r="B31" s="1">
        <v>2019</v>
      </c>
      <c r="C31" s="7">
        <v>43712.000000000102</v>
      </c>
      <c r="D31" s="2" t="s">
        <v>29</v>
      </c>
      <c r="E31" s="8" t="s">
        <v>48</v>
      </c>
      <c r="F31" s="1" t="s">
        <v>116</v>
      </c>
      <c r="G31" s="1"/>
      <c r="H31" s="1" t="s">
        <v>116</v>
      </c>
      <c r="I31" s="1" t="s">
        <v>116</v>
      </c>
      <c r="J31" s="9">
        <v>159442.25</v>
      </c>
      <c r="K31" s="1" t="s">
        <v>116</v>
      </c>
    </row>
    <row r="32" spans="2:11" ht="82.8" x14ac:dyDescent="0.3">
      <c r="B32" s="1">
        <v>2019</v>
      </c>
      <c r="C32" s="7">
        <v>43717.000000000102</v>
      </c>
      <c r="D32" s="2" t="s">
        <v>24</v>
      </c>
      <c r="E32" s="8" t="s">
        <v>89</v>
      </c>
      <c r="F32" s="1" t="s">
        <v>57</v>
      </c>
      <c r="G32" s="1" t="s">
        <v>104</v>
      </c>
      <c r="H32" s="1" t="s">
        <v>116</v>
      </c>
      <c r="I32" s="1" t="s">
        <v>116</v>
      </c>
      <c r="J32" s="9">
        <f>227032+50000</f>
        <v>277032</v>
      </c>
      <c r="K32" s="1" t="s">
        <v>90</v>
      </c>
    </row>
    <row r="33" spans="2:11" ht="55.2" x14ac:dyDescent="0.3">
      <c r="B33" s="1">
        <v>2019</v>
      </c>
      <c r="C33" s="7">
        <v>43725.000000000102</v>
      </c>
      <c r="D33" s="2" t="s">
        <v>22</v>
      </c>
      <c r="E33" s="8" t="s">
        <v>38</v>
      </c>
      <c r="F33" s="1" t="s">
        <v>59</v>
      </c>
      <c r="G33" s="1" t="s">
        <v>60</v>
      </c>
      <c r="H33" s="9">
        <v>267644</v>
      </c>
      <c r="I33" s="1" t="s">
        <v>116</v>
      </c>
      <c r="J33" s="9">
        <v>837511.31</v>
      </c>
      <c r="K33" s="1" t="s">
        <v>116</v>
      </c>
    </row>
    <row r="34" spans="2:11" ht="69" x14ac:dyDescent="0.3">
      <c r="B34" s="1">
        <v>2019</v>
      </c>
      <c r="C34" s="7">
        <v>43728.000000000102</v>
      </c>
      <c r="D34" s="2" t="s">
        <v>17</v>
      </c>
      <c r="E34" s="8" t="s">
        <v>38</v>
      </c>
      <c r="F34" s="1" t="s">
        <v>51</v>
      </c>
      <c r="G34" s="1" t="s">
        <v>112</v>
      </c>
      <c r="H34" s="1" t="s">
        <v>116</v>
      </c>
      <c r="I34" s="1" t="s">
        <v>116</v>
      </c>
      <c r="J34" s="9">
        <v>288575</v>
      </c>
      <c r="K34" s="1" t="s">
        <v>116</v>
      </c>
    </row>
    <row r="35" spans="2:11" ht="55.2" x14ac:dyDescent="0.3">
      <c r="B35" s="1">
        <v>2019</v>
      </c>
      <c r="C35" s="7">
        <v>43731.000000000102</v>
      </c>
      <c r="D35" s="2" t="s">
        <v>16</v>
      </c>
      <c r="E35" s="8" t="s">
        <v>38</v>
      </c>
      <c r="F35" s="1" t="s">
        <v>51</v>
      </c>
      <c r="G35" s="1" t="s">
        <v>113</v>
      </c>
      <c r="H35" s="1" t="s">
        <v>116</v>
      </c>
      <c r="I35" s="1" t="s">
        <v>116</v>
      </c>
      <c r="J35" s="9">
        <v>288575</v>
      </c>
      <c r="K35" s="1" t="s">
        <v>116</v>
      </c>
    </row>
    <row r="36" spans="2:11" ht="82.8" x14ac:dyDescent="0.3">
      <c r="B36" s="1">
        <v>2019</v>
      </c>
      <c r="C36" s="7">
        <v>43732.000000000102</v>
      </c>
      <c r="D36" s="2" t="s">
        <v>18</v>
      </c>
      <c r="E36" s="8" t="s">
        <v>38</v>
      </c>
      <c r="F36" s="1" t="s">
        <v>51</v>
      </c>
      <c r="G36" s="1" t="s">
        <v>114</v>
      </c>
      <c r="H36" s="1" t="s">
        <v>116</v>
      </c>
      <c r="I36" s="1" t="s">
        <v>116</v>
      </c>
      <c r="J36" s="9">
        <v>288575</v>
      </c>
      <c r="K36" s="1" t="s">
        <v>116</v>
      </c>
    </row>
    <row r="37" spans="2:11" ht="110.4" x14ac:dyDescent="0.3">
      <c r="B37" s="1">
        <v>2019</v>
      </c>
      <c r="C37" s="7">
        <v>43734.000000000102</v>
      </c>
      <c r="D37" s="2" t="s">
        <v>19</v>
      </c>
      <c r="E37" s="8" t="s">
        <v>38</v>
      </c>
      <c r="F37" s="1" t="s">
        <v>51</v>
      </c>
      <c r="G37" s="1" t="s">
        <v>115</v>
      </c>
      <c r="H37" s="1" t="s">
        <v>116</v>
      </c>
      <c r="I37" s="1" t="s">
        <v>116</v>
      </c>
      <c r="J37" s="9">
        <v>288575</v>
      </c>
      <c r="K37" s="1" t="s">
        <v>116</v>
      </c>
    </row>
    <row r="38" spans="2:11" ht="124.2" x14ac:dyDescent="0.3">
      <c r="B38" s="1">
        <v>2019</v>
      </c>
      <c r="C38" s="7">
        <v>43739.000000000102</v>
      </c>
      <c r="D38" s="2" t="s">
        <v>10</v>
      </c>
      <c r="E38" s="8" t="s">
        <v>64</v>
      </c>
      <c r="F38" s="1" t="s">
        <v>59</v>
      </c>
      <c r="G38" s="1" t="s">
        <v>65</v>
      </c>
      <c r="H38" s="9">
        <v>983495</v>
      </c>
      <c r="I38" s="1" t="s">
        <v>116</v>
      </c>
      <c r="J38" s="9">
        <v>1313015.6299999999</v>
      </c>
      <c r="K38" s="1" t="s">
        <v>116</v>
      </c>
    </row>
    <row r="39" spans="2:11" ht="193.2" x14ac:dyDescent="0.3">
      <c r="B39" s="1">
        <v>2019</v>
      </c>
      <c r="C39" s="7">
        <v>43753.000000000102</v>
      </c>
      <c r="D39" s="2" t="s">
        <v>24</v>
      </c>
      <c r="E39" s="1" t="s">
        <v>87</v>
      </c>
      <c r="F39" s="1" t="s">
        <v>116</v>
      </c>
      <c r="G39" s="1" t="s">
        <v>105</v>
      </c>
      <c r="H39" s="1" t="s">
        <v>116</v>
      </c>
      <c r="I39" s="1" t="s">
        <v>116</v>
      </c>
      <c r="J39" s="9">
        <v>153449.98000000001</v>
      </c>
      <c r="K39" s="1" t="s">
        <v>88</v>
      </c>
    </row>
    <row r="40" spans="2:11" ht="82.8" x14ac:dyDescent="0.3">
      <c r="B40" s="1">
        <v>2019</v>
      </c>
      <c r="C40" s="7">
        <v>43761.000000000102</v>
      </c>
      <c r="D40" s="2" t="s">
        <v>20</v>
      </c>
      <c r="E40" s="8" t="s">
        <v>38</v>
      </c>
      <c r="F40" s="1" t="s">
        <v>57</v>
      </c>
      <c r="G40" s="1" t="s">
        <v>58</v>
      </c>
      <c r="H40" s="9">
        <v>554531</v>
      </c>
      <c r="I40" s="1" t="s">
        <v>116</v>
      </c>
      <c r="J40" s="9">
        <v>119686.54</v>
      </c>
      <c r="K40" s="1" t="s">
        <v>84</v>
      </c>
    </row>
    <row r="41" spans="2:11" ht="55.2" x14ac:dyDescent="0.3">
      <c r="B41" s="1">
        <v>2019</v>
      </c>
      <c r="C41" s="7">
        <v>43762.000000000102</v>
      </c>
      <c r="D41" s="2" t="s">
        <v>32</v>
      </c>
      <c r="E41" s="8" t="s">
        <v>42</v>
      </c>
      <c r="F41" s="1" t="s">
        <v>51</v>
      </c>
      <c r="G41" s="1" t="s">
        <v>63</v>
      </c>
      <c r="H41" s="9">
        <v>270636</v>
      </c>
      <c r="I41" s="1" t="s">
        <v>116</v>
      </c>
      <c r="J41" s="9">
        <v>599003.38</v>
      </c>
      <c r="K41" s="1" t="s">
        <v>116</v>
      </c>
    </row>
    <row r="42" spans="2:11" ht="55.2" x14ac:dyDescent="0.3">
      <c r="B42" s="1">
        <v>2019</v>
      </c>
      <c r="C42" s="7">
        <v>43762.000000000102</v>
      </c>
      <c r="D42" s="2" t="s">
        <v>33</v>
      </c>
      <c r="E42" s="8" t="s">
        <v>42</v>
      </c>
      <c r="F42" s="1" t="s">
        <v>51</v>
      </c>
      <c r="G42" s="1" t="s">
        <v>63</v>
      </c>
      <c r="H42" s="9">
        <v>296059.81</v>
      </c>
      <c r="I42" s="1" t="s">
        <v>116</v>
      </c>
      <c r="J42" s="9">
        <v>599003.38</v>
      </c>
      <c r="K42" s="1" t="s">
        <v>116</v>
      </c>
    </row>
    <row r="43" spans="2:11" ht="96.6" x14ac:dyDescent="0.3">
      <c r="B43" s="1">
        <v>2019</v>
      </c>
      <c r="C43" s="7">
        <v>43766.000000000102</v>
      </c>
      <c r="D43" s="2" t="s">
        <v>15</v>
      </c>
      <c r="E43" s="8" t="s">
        <v>41</v>
      </c>
      <c r="F43" s="1" t="s">
        <v>57</v>
      </c>
      <c r="G43" s="1" t="s">
        <v>69</v>
      </c>
      <c r="H43" s="9">
        <v>217794</v>
      </c>
      <c r="I43" s="1" t="s">
        <v>116</v>
      </c>
      <c r="J43" s="9">
        <v>542945.9</v>
      </c>
      <c r="K43" s="1" t="s">
        <v>116</v>
      </c>
    </row>
    <row r="44" spans="2:11" ht="55.2" x14ac:dyDescent="0.3">
      <c r="B44" s="1">
        <v>2019</v>
      </c>
      <c r="C44" s="7">
        <v>43770.000000000102</v>
      </c>
      <c r="D44" s="2" t="s">
        <v>25</v>
      </c>
      <c r="E44" s="8" t="s">
        <v>42</v>
      </c>
      <c r="F44" s="1" t="s">
        <v>51</v>
      </c>
      <c r="G44" s="1" t="s">
        <v>63</v>
      </c>
      <c r="H44" s="9">
        <v>270636</v>
      </c>
      <c r="I44" s="1" t="s">
        <v>116</v>
      </c>
      <c r="J44" s="9">
        <v>599003.38</v>
      </c>
      <c r="K44" s="1" t="s">
        <v>116</v>
      </c>
    </row>
    <row r="45" spans="2:11" ht="41.4" x14ac:dyDescent="0.3">
      <c r="B45" s="1">
        <v>2019</v>
      </c>
      <c r="C45" s="7">
        <v>43800</v>
      </c>
      <c r="D45" s="2" t="s">
        <v>72</v>
      </c>
      <c r="E45" s="1" t="s">
        <v>73</v>
      </c>
      <c r="F45" s="1" t="s">
        <v>116</v>
      </c>
      <c r="G45" s="1" t="s">
        <v>74</v>
      </c>
      <c r="H45" s="9">
        <v>1373429</v>
      </c>
      <c r="I45" s="1" t="s">
        <v>116</v>
      </c>
      <c r="J45" s="1" t="s">
        <v>116</v>
      </c>
      <c r="K45" s="1" t="s">
        <v>116</v>
      </c>
    </row>
    <row r="46" spans="2:11" ht="41.4" x14ac:dyDescent="0.3">
      <c r="B46" s="1">
        <v>2019</v>
      </c>
      <c r="C46" s="7">
        <v>43800</v>
      </c>
      <c r="D46" s="2" t="s">
        <v>75</v>
      </c>
      <c r="E46" s="1" t="s">
        <v>73</v>
      </c>
      <c r="F46" s="1" t="s">
        <v>116</v>
      </c>
      <c r="G46" s="1" t="s">
        <v>74</v>
      </c>
      <c r="H46" s="9">
        <v>866483</v>
      </c>
      <c r="I46" s="1" t="s">
        <v>116</v>
      </c>
      <c r="J46" s="1" t="s">
        <v>116</v>
      </c>
      <c r="K46" s="1" t="s">
        <v>116</v>
      </c>
    </row>
    <row r="47" spans="2:11" x14ac:dyDescent="0.3">
      <c r="B47" s="1">
        <v>2019</v>
      </c>
      <c r="C47" s="7">
        <v>43800.000000000102</v>
      </c>
      <c r="D47" s="2" t="s">
        <v>37</v>
      </c>
      <c r="E47" s="8" t="s">
        <v>46</v>
      </c>
      <c r="F47" s="1" t="s">
        <v>116</v>
      </c>
      <c r="G47" s="1" t="s">
        <v>116</v>
      </c>
      <c r="H47" s="1" t="s">
        <v>116</v>
      </c>
      <c r="I47" s="1" t="s">
        <v>116</v>
      </c>
      <c r="J47" s="9">
        <v>88877.67</v>
      </c>
      <c r="K47" s="1" t="s">
        <v>116</v>
      </c>
    </row>
    <row r="48" spans="2:11" ht="110.4" x14ac:dyDescent="0.3">
      <c r="B48" s="1">
        <v>2019</v>
      </c>
      <c r="C48" s="7">
        <v>43800.000000000102</v>
      </c>
      <c r="D48" s="2" t="s">
        <v>26</v>
      </c>
      <c r="E48" s="8" t="s">
        <v>39</v>
      </c>
      <c r="F48" s="1" t="s">
        <v>70</v>
      </c>
      <c r="G48" s="1" t="s">
        <v>83</v>
      </c>
      <c r="H48" s="9">
        <v>249031.8</v>
      </c>
      <c r="I48" s="1" t="s">
        <v>116</v>
      </c>
      <c r="J48" s="9">
        <v>166350.42000000001</v>
      </c>
      <c r="K48" s="1" t="s">
        <v>116</v>
      </c>
    </row>
    <row r="49" spans="2:11" ht="35.25" customHeight="1" x14ac:dyDescent="0.3">
      <c r="B49" s="1">
        <v>2019</v>
      </c>
      <c r="C49" s="7">
        <v>43800.000000000102</v>
      </c>
      <c r="D49" s="2" t="s">
        <v>21</v>
      </c>
      <c r="E49" s="8" t="s">
        <v>39</v>
      </c>
      <c r="F49" s="1" t="s">
        <v>116</v>
      </c>
      <c r="G49" s="1" t="s">
        <v>116</v>
      </c>
      <c r="H49" s="1" t="s">
        <v>116</v>
      </c>
      <c r="I49" s="1" t="s">
        <v>116</v>
      </c>
      <c r="J49" s="9">
        <v>341098.88</v>
      </c>
      <c r="K49" s="1" t="s">
        <v>116</v>
      </c>
    </row>
    <row r="50" spans="2:11" ht="138" x14ac:dyDescent="0.3">
      <c r="B50" s="1">
        <v>2019</v>
      </c>
      <c r="C50" s="7">
        <v>43804.000000000102</v>
      </c>
      <c r="D50" s="2" t="s">
        <v>37</v>
      </c>
      <c r="E50" s="8" t="s">
        <v>45</v>
      </c>
      <c r="F50" s="1" t="s">
        <v>67</v>
      </c>
      <c r="G50" s="1" t="s">
        <v>68</v>
      </c>
      <c r="H50" s="9">
        <v>323273</v>
      </c>
      <c r="I50" s="1" t="s">
        <v>116</v>
      </c>
      <c r="J50" s="9">
        <v>208459.06</v>
      </c>
      <c r="K50" s="1" t="s">
        <v>116</v>
      </c>
    </row>
    <row r="51" spans="2:11" ht="27.6" x14ac:dyDescent="0.3">
      <c r="B51" s="1">
        <v>2019</v>
      </c>
      <c r="C51" s="7">
        <v>43804.000000000102</v>
      </c>
      <c r="D51" s="2" t="s">
        <v>28</v>
      </c>
      <c r="E51" s="8" t="s">
        <v>38</v>
      </c>
      <c r="F51" s="1" t="s">
        <v>116</v>
      </c>
      <c r="G51" s="1" t="s">
        <v>116</v>
      </c>
      <c r="H51" s="1" t="s">
        <v>116</v>
      </c>
      <c r="I51" s="1" t="s">
        <v>116</v>
      </c>
      <c r="J51" s="9">
        <v>172114.81</v>
      </c>
      <c r="K51" s="1" t="s">
        <v>116</v>
      </c>
    </row>
    <row r="52" spans="2:11" ht="27.6" x14ac:dyDescent="0.3">
      <c r="B52" s="1">
        <v>2019</v>
      </c>
      <c r="C52" s="7">
        <v>43804.000000000102</v>
      </c>
      <c r="D52" s="2" t="s">
        <v>35</v>
      </c>
      <c r="E52" s="8" t="s">
        <v>38</v>
      </c>
      <c r="F52" s="1" t="s">
        <v>116</v>
      </c>
      <c r="G52" s="1" t="s">
        <v>116</v>
      </c>
      <c r="H52" s="1" t="s">
        <v>116</v>
      </c>
      <c r="I52" s="1" t="s">
        <v>116</v>
      </c>
      <c r="J52" s="9">
        <v>101067.42</v>
      </c>
      <c r="K52" s="1" t="s">
        <v>116</v>
      </c>
    </row>
    <row r="53" spans="2:11" ht="27.6" x14ac:dyDescent="0.3">
      <c r="B53" s="1">
        <v>2019</v>
      </c>
      <c r="C53" s="7">
        <v>43804.000000000102</v>
      </c>
      <c r="D53" s="2" t="s">
        <v>35</v>
      </c>
      <c r="E53" s="8" t="s">
        <v>38</v>
      </c>
      <c r="F53" s="1" t="s">
        <v>116</v>
      </c>
      <c r="G53" s="1" t="s">
        <v>116</v>
      </c>
      <c r="H53" s="1" t="s">
        <v>116</v>
      </c>
      <c r="I53" s="1" t="s">
        <v>116</v>
      </c>
      <c r="J53" s="9">
        <v>71047.399999999994</v>
      </c>
      <c r="K53" s="1" t="s">
        <v>116</v>
      </c>
    </row>
    <row r="54" spans="2:11" x14ac:dyDescent="0.3">
      <c r="B54" s="1">
        <v>2019</v>
      </c>
      <c r="C54" s="7">
        <v>43804.000000000102</v>
      </c>
      <c r="D54" s="2" t="s">
        <v>25</v>
      </c>
      <c r="E54" s="8" t="s">
        <v>39</v>
      </c>
      <c r="F54" s="1" t="s">
        <v>116</v>
      </c>
      <c r="G54" s="1" t="s">
        <v>116</v>
      </c>
      <c r="H54" s="1" t="s">
        <v>116</v>
      </c>
      <c r="I54" s="1" t="s">
        <v>116</v>
      </c>
      <c r="J54" s="9">
        <v>77766.16</v>
      </c>
      <c r="K54" s="1" t="s">
        <v>116</v>
      </c>
    </row>
    <row r="55" spans="2:11" ht="193.2" x14ac:dyDescent="0.3">
      <c r="B55" s="1">
        <v>2019</v>
      </c>
      <c r="C55" s="7">
        <v>43805.000000000102</v>
      </c>
      <c r="D55" s="2" t="s">
        <v>24</v>
      </c>
      <c r="E55" s="8" t="s">
        <v>38</v>
      </c>
      <c r="F55" s="1" t="s">
        <v>70</v>
      </c>
      <c r="G55" s="1" t="s">
        <v>106</v>
      </c>
      <c r="H55" s="1" t="s">
        <v>116</v>
      </c>
      <c r="I55" s="9">
        <v>162988.47</v>
      </c>
      <c r="J55" s="9">
        <v>849346.82</v>
      </c>
      <c r="K55" s="1" t="s">
        <v>86</v>
      </c>
    </row>
    <row r="56" spans="2:11" ht="69" x14ac:dyDescent="0.3">
      <c r="B56" s="1">
        <v>2019</v>
      </c>
      <c r="C56" s="7">
        <v>43810.000000000102</v>
      </c>
      <c r="D56" s="2" t="s">
        <v>34</v>
      </c>
      <c r="E56" s="8" t="s">
        <v>49</v>
      </c>
      <c r="F56" s="1" t="s">
        <v>70</v>
      </c>
      <c r="G56" s="1" t="s">
        <v>71</v>
      </c>
      <c r="H56" s="9">
        <v>450273</v>
      </c>
      <c r="I56" s="9">
        <v>39735</v>
      </c>
      <c r="J56" s="9">
        <v>158942</v>
      </c>
      <c r="K56" s="1" t="s">
        <v>116</v>
      </c>
    </row>
    <row r="57" spans="2:11" ht="138" x14ac:dyDescent="0.3">
      <c r="B57" s="1">
        <v>2019</v>
      </c>
      <c r="C57" s="7">
        <v>43810.000000000102</v>
      </c>
      <c r="D57" s="2" t="s">
        <v>30</v>
      </c>
      <c r="E57" s="8" t="s">
        <v>45</v>
      </c>
      <c r="F57" s="1" t="s">
        <v>67</v>
      </c>
      <c r="G57" s="1" t="s">
        <v>68</v>
      </c>
      <c r="H57" s="9">
        <v>323273</v>
      </c>
      <c r="I57" s="1" t="s">
        <v>116</v>
      </c>
      <c r="J57" s="9">
        <v>213581.12</v>
      </c>
      <c r="K57" s="1" t="s">
        <v>116</v>
      </c>
    </row>
    <row r="58" spans="2:11" ht="82.8" x14ac:dyDescent="0.3">
      <c r="B58" s="1">
        <v>2019</v>
      </c>
      <c r="C58" s="7">
        <v>43816.000000000102</v>
      </c>
      <c r="D58" s="2" t="s">
        <v>37</v>
      </c>
      <c r="E58" s="8" t="s">
        <v>46</v>
      </c>
      <c r="F58" s="1"/>
      <c r="G58" s="1" t="s">
        <v>66</v>
      </c>
      <c r="H58" s="9">
        <v>313158</v>
      </c>
      <c r="I58" s="1" t="s">
        <v>116</v>
      </c>
      <c r="J58" s="9">
        <v>102814.22</v>
      </c>
      <c r="K58" s="1" t="s">
        <v>116</v>
      </c>
    </row>
    <row r="59" spans="2:11" ht="21.75" customHeight="1" x14ac:dyDescent="0.3">
      <c r="B59" s="1">
        <v>2019</v>
      </c>
      <c r="C59" s="7">
        <v>43816.000000000102</v>
      </c>
      <c r="D59" s="2" t="s">
        <v>36</v>
      </c>
      <c r="E59" s="8" t="s">
        <v>50</v>
      </c>
      <c r="F59" s="1" t="s">
        <v>116</v>
      </c>
      <c r="G59" s="1" t="s">
        <v>116</v>
      </c>
      <c r="H59" s="1" t="s">
        <v>116</v>
      </c>
      <c r="I59" s="1" t="s">
        <v>116</v>
      </c>
      <c r="J59" s="9">
        <v>149923.15</v>
      </c>
      <c r="K59" s="1" t="s">
        <v>116</v>
      </c>
    </row>
    <row r="60" spans="2:11" x14ac:dyDescent="0.3">
      <c r="B60" s="3"/>
      <c r="C60" s="3"/>
      <c r="D60" s="4"/>
      <c r="E60" s="3"/>
      <c r="F60" s="3"/>
      <c r="G60" s="3"/>
      <c r="H60" s="3"/>
      <c r="I60" s="3"/>
      <c r="J60" s="3"/>
      <c r="K60" s="3"/>
    </row>
    <row r="61" spans="2:11" ht="15.6" x14ac:dyDescent="0.3">
      <c r="B61" s="5"/>
      <c r="C61" s="6"/>
      <c r="D61" s="17" t="s">
        <v>121</v>
      </c>
      <c r="E61" s="18" t="s">
        <v>120</v>
      </c>
      <c r="F61" s="3"/>
      <c r="G61" s="3"/>
      <c r="H61" s="3"/>
      <c r="I61" s="3"/>
      <c r="J61" s="3"/>
      <c r="K61" s="3"/>
    </row>
    <row r="62" spans="2:11" x14ac:dyDescent="0.3">
      <c r="B62" s="3"/>
      <c r="C62" s="3"/>
      <c r="D62" s="4"/>
      <c r="E62" s="3"/>
      <c r="F62" s="3"/>
      <c r="G62" s="3"/>
      <c r="H62" s="3"/>
      <c r="I62" s="3"/>
      <c r="J62" s="3"/>
      <c r="K62" s="3"/>
    </row>
    <row r="63" spans="2:11" ht="25.5" customHeight="1" x14ac:dyDescent="0.3">
      <c r="B63" s="3"/>
      <c r="C63" s="3"/>
      <c r="D63" s="16" t="s">
        <v>122</v>
      </c>
      <c r="E63" s="27" t="s">
        <v>123</v>
      </c>
      <c r="F63" s="27"/>
      <c r="G63" s="27"/>
      <c r="H63" s="27"/>
      <c r="I63" s="3"/>
      <c r="J63" s="3"/>
      <c r="K63" s="3"/>
    </row>
    <row r="64" spans="2:11" ht="15.6" x14ac:dyDescent="0.3">
      <c r="B64" s="3"/>
      <c r="C64" s="3"/>
      <c r="D64" s="4"/>
      <c r="E64" s="27" t="s">
        <v>124</v>
      </c>
      <c r="F64" s="27"/>
      <c r="G64" s="27"/>
      <c r="H64" s="27"/>
      <c r="I64" s="3"/>
      <c r="J64" s="3"/>
      <c r="K64" s="3"/>
    </row>
    <row r="65" spans="2:11" ht="15.6" x14ac:dyDescent="0.3">
      <c r="B65" s="3"/>
      <c r="C65" s="3"/>
      <c r="D65" s="4"/>
      <c r="E65" s="27" t="s">
        <v>125</v>
      </c>
      <c r="F65" s="27"/>
      <c r="G65" s="27"/>
      <c r="H65" s="27"/>
      <c r="I65" s="3"/>
      <c r="J65" s="3"/>
      <c r="K65" s="3"/>
    </row>
    <row r="66" spans="2:11" x14ac:dyDescent="0.3">
      <c r="B66" s="3"/>
      <c r="C66" s="3"/>
      <c r="D66" s="4"/>
      <c r="E66" s="3"/>
      <c r="F66" s="3"/>
      <c r="G66" s="3"/>
      <c r="H66" s="3"/>
      <c r="I66" s="3"/>
      <c r="J66" s="3"/>
      <c r="K66" s="3"/>
    </row>
    <row r="67" spans="2:11" x14ac:dyDescent="0.3">
      <c r="B67" s="3"/>
      <c r="C67" s="3"/>
      <c r="D67" s="4"/>
      <c r="E67" s="3"/>
      <c r="F67" s="3"/>
      <c r="G67" s="3"/>
      <c r="H67" s="3"/>
      <c r="I67" s="3"/>
      <c r="J67" s="3"/>
      <c r="K67" s="3"/>
    </row>
    <row r="68" spans="2:11" x14ac:dyDescent="0.3">
      <c r="B68" s="3"/>
      <c r="C68" s="3"/>
      <c r="D68" s="4"/>
      <c r="E68" s="3"/>
      <c r="F68" s="3"/>
      <c r="G68" s="3"/>
      <c r="H68" s="3"/>
      <c r="I68" s="3"/>
      <c r="J68" s="3"/>
      <c r="K68" s="3"/>
    </row>
    <row r="69" spans="2:11" x14ac:dyDescent="0.3">
      <c r="B69" s="3"/>
      <c r="C69" s="3"/>
      <c r="D69" s="4"/>
      <c r="E69" s="3"/>
      <c r="F69" s="3"/>
      <c r="G69" s="3"/>
      <c r="H69" s="3"/>
      <c r="I69" s="3"/>
      <c r="J69" s="3"/>
      <c r="K69" s="3"/>
    </row>
    <row r="70" spans="2:11" x14ac:dyDescent="0.3">
      <c r="B70" s="3"/>
      <c r="C70" s="3"/>
      <c r="D70" s="4"/>
      <c r="E70" s="3"/>
      <c r="F70" s="3"/>
      <c r="G70" s="3"/>
      <c r="H70" s="3"/>
      <c r="I70" s="3"/>
      <c r="J70" s="3"/>
      <c r="K70" s="3"/>
    </row>
  </sheetData>
  <autoFilter ref="B3:K59" xr:uid="{00000000-0009-0000-0000-000000000000}"/>
  <sortState xmlns:xlrd2="http://schemas.microsoft.com/office/spreadsheetml/2017/richdata2" ref="B3:Y59">
    <sortCondition ref="B3:B59"/>
    <sortCondition ref="C3:C59"/>
    <sortCondition ref="D3:D59"/>
  </sortState>
  <mergeCells count="4">
    <mergeCell ref="B2:K2"/>
    <mergeCell ref="E63:H63"/>
    <mergeCell ref="E64:H64"/>
    <mergeCell ref="E65:H6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5"/>
  <sheetViews>
    <sheetView zoomScale="80" zoomScaleNormal="8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G4" sqref="G4"/>
    </sheetView>
  </sheetViews>
  <sheetFormatPr baseColWidth="10" defaultRowHeight="14.4" x14ac:dyDescent="0.3"/>
  <cols>
    <col min="2" max="2" width="4.44140625" bestFit="1" customWidth="1"/>
    <col min="3" max="3" width="4.88671875" customWidth="1"/>
    <col min="4" max="4" width="24.5546875" customWidth="1"/>
    <col min="5" max="5" width="13.6640625" style="13" bestFit="1" customWidth="1"/>
    <col min="6" max="6" width="13.109375" style="13" bestFit="1" customWidth="1"/>
    <col min="7" max="7" width="13.664062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1" ht="23.4" x14ac:dyDescent="0.3">
      <c r="B2" s="25" t="s">
        <v>118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</row>
    <row r="4" spans="2:11" ht="82.8" x14ac:dyDescent="0.3">
      <c r="B4" s="1">
        <v>2020</v>
      </c>
      <c r="C4" s="1" t="s">
        <v>76</v>
      </c>
      <c r="D4" s="2" t="s">
        <v>20</v>
      </c>
      <c r="E4" s="1" t="s">
        <v>77</v>
      </c>
      <c r="F4" s="1" t="s">
        <v>57</v>
      </c>
      <c r="G4" s="1" t="s">
        <v>78</v>
      </c>
      <c r="H4" s="9">
        <v>552648</v>
      </c>
      <c r="I4" s="1" t="s">
        <v>116</v>
      </c>
      <c r="J4" s="11">
        <v>456568.64</v>
      </c>
      <c r="K4" s="12" t="s">
        <v>85</v>
      </c>
    </row>
    <row r="5" spans="2:11" x14ac:dyDescent="0.3">
      <c r="B5" s="3"/>
      <c r="C5" s="3"/>
      <c r="D5" s="4"/>
      <c r="E5" s="3"/>
      <c r="F5" s="3"/>
      <c r="G5" s="3"/>
      <c r="H5" s="3"/>
      <c r="I5" s="3"/>
      <c r="J5" s="3"/>
      <c r="K5" s="3"/>
    </row>
    <row r="6" spans="2:11" ht="15.6" x14ac:dyDescent="0.3">
      <c r="B6" s="5"/>
      <c r="C6" s="6"/>
      <c r="D6" s="17" t="s">
        <v>121</v>
      </c>
      <c r="E6" s="18" t="s">
        <v>120</v>
      </c>
      <c r="F6" s="3"/>
      <c r="G6" s="3"/>
      <c r="H6" s="3"/>
      <c r="I6" s="3"/>
      <c r="J6" s="3"/>
      <c r="K6" s="3"/>
    </row>
    <row r="7" spans="2:11" x14ac:dyDescent="0.3">
      <c r="B7" s="3"/>
      <c r="C7" s="3"/>
      <c r="D7" s="4"/>
      <c r="E7" s="3"/>
      <c r="F7" s="3"/>
      <c r="G7" s="3"/>
      <c r="H7" s="3"/>
      <c r="I7" s="3"/>
      <c r="J7" s="3"/>
      <c r="K7" s="3"/>
    </row>
    <row r="8" spans="2:11" ht="15.6" x14ac:dyDescent="0.3">
      <c r="B8" s="3"/>
      <c r="C8" s="3"/>
      <c r="D8" s="16" t="s">
        <v>122</v>
      </c>
      <c r="E8" s="27" t="s">
        <v>123</v>
      </c>
      <c r="F8" s="27"/>
      <c r="G8" s="27"/>
      <c r="H8" s="27"/>
      <c r="I8" s="3"/>
      <c r="J8" s="3"/>
      <c r="K8" s="3"/>
    </row>
    <row r="9" spans="2:11" ht="15.6" x14ac:dyDescent="0.3">
      <c r="B9" s="3"/>
      <c r="C9" s="3"/>
      <c r="D9" s="4"/>
      <c r="E9" s="27" t="s">
        <v>124</v>
      </c>
      <c r="F9" s="27"/>
      <c r="G9" s="27"/>
      <c r="H9" s="27"/>
      <c r="I9" s="3"/>
      <c r="J9" s="3"/>
      <c r="K9" s="3"/>
    </row>
    <row r="10" spans="2:11" ht="15.6" x14ac:dyDescent="0.3">
      <c r="B10" s="3"/>
      <c r="C10" s="3"/>
      <c r="D10" s="4"/>
      <c r="E10" s="27" t="s">
        <v>125</v>
      </c>
      <c r="F10" s="27"/>
      <c r="G10" s="27"/>
      <c r="H10" s="27"/>
      <c r="I10" s="3"/>
      <c r="J10" s="3"/>
      <c r="K10" s="3"/>
    </row>
    <row r="11" spans="2:11" x14ac:dyDescent="0.3">
      <c r="B11" s="3"/>
      <c r="C11" s="3"/>
      <c r="D11" s="4"/>
      <c r="E11" s="3"/>
      <c r="F11" s="3"/>
      <c r="G11" s="3"/>
      <c r="H11" s="3"/>
      <c r="I11" s="3"/>
      <c r="J11" s="3"/>
      <c r="K11" s="3"/>
    </row>
    <row r="12" spans="2:11" x14ac:dyDescent="0.3">
      <c r="B12" s="3"/>
      <c r="C12" s="3"/>
      <c r="D12" s="4"/>
      <c r="E12" s="3"/>
      <c r="F12" s="3"/>
      <c r="G12" s="3"/>
      <c r="H12" s="3"/>
      <c r="I12" s="3"/>
      <c r="J12" s="3"/>
      <c r="K12" s="3"/>
    </row>
    <row r="13" spans="2:11" x14ac:dyDescent="0.3">
      <c r="B13" s="3"/>
      <c r="C13" s="3"/>
      <c r="D13" s="4"/>
      <c r="E13" s="3"/>
      <c r="F13" s="3"/>
      <c r="G13" s="3"/>
      <c r="H13" s="3"/>
      <c r="I13" s="3"/>
      <c r="J13" s="3"/>
      <c r="K13" s="3"/>
    </row>
    <row r="14" spans="2:11" x14ac:dyDescent="0.3">
      <c r="B14" s="3"/>
      <c r="C14" s="3"/>
      <c r="D14" s="4"/>
      <c r="E14" s="3"/>
      <c r="F14" s="3"/>
      <c r="G14" s="3"/>
      <c r="H14" s="3"/>
      <c r="I14" s="3"/>
      <c r="J14" s="3"/>
      <c r="K14" s="3"/>
    </row>
    <row r="15" spans="2:11" x14ac:dyDescent="0.3">
      <c r="B15" s="3"/>
      <c r="C15" s="3"/>
      <c r="D15" s="4"/>
      <c r="E15" s="3"/>
      <c r="F15" s="3"/>
      <c r="G15" s="3"/>
      <c r="H15" s="3"/>
      <c r="I15" s="3"/>
      <c r="J15" s="3"/>
      <c r="K15" s="3"/>
    </row>
  </sheetData>
  <autoFilter ref="B3:K4" xr:uid="{00000000-0009-0000-0000-000001000000}"/>
  <mergeCells count="4">
    <mergeCell ref="B2:K2"/>
    <mergeCell ref="E8:H8"/>
    <mergeCell ref="E9:H9"/>
    <mergeCell ref="E10:H1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4"/>
  <sheetViews>
    <sheetView zoomScale="80" zoomScaleNormal="80" workbookViewId="0">
      <selection activeCell="J4" sqref="J4"/>
    </sheetView>
  </sheetViews>
  <sheetFormatPr baseColWidth="10" defaultRowHeight="14.4" x14ac:dyDescent="0.3"/>
  <cols>
    <col min="2" max="2" width="4.44140625" bestFit="1" customWidth="1"/>
    <col min="3" max="3" width="4.88671875" customWidth="1"/>
    <col min="4" max="4" width="24.5546875" customWidth="1"/>
    <col min="5" max="5" width="13.6640625" style="13" bestFit="1" customWidth="1"/>
    <col min="6" max="6" width="13.109375" style="13" bestFit="1" customWidth="1"/>
    <col min="7" max="7" width="13.664062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1" ht="23.4" x14ac:dyDescent="0.3">
      <c r="B2" s="25" t="s">
        <v>119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</row>
    <row r="4" spans="2:11" x14ac:dyDescent="0.3">
      <c r="B4" s="1"/>
      <c r="C4" s="1"/>
      <c r="D4" s="2"/>
      <c r="E4" s="1"/>
      <c r="F4" s="1"/>
      <c r="G4" s="1"/>
      <c r="H4" s="9"/>
      <c r="I4" s="1"/>
      <c r="J4" s="11"/>
      <c r="K4" s="12"/>
    </row>
    <row r="5" spans="2:11" ht="51" customHeight="1" x14ac:dyDescent="0.3">
      <c r="B5" s="29" t="s">
        <v>126</v>
      </c>
      <c r="C5" s="29"/>
      <c r="D5" s="29"/>
      <c r="E5" s="29"/>
      <c r="F5" s="29"/>
      <c r="G5" s="29"/>
      <c r="H5" s="29"/>
      <c r="I5" s="29"/>
      <c r="J5" s="29"/>
      <c r="K5" s="29"/>
    </row>
    <row r="6" spans="2:11" x14ac:dyDescent="0.3">
      <c r="B6" s="3"/>
      <c r="C6" s="3"/>
      <c r="D6" s="4"/>
      <c r="E6" s="3"/>
      <c r="F6" s="3"/>
      <c r="G6" s="3"/>
      <c r="H6" s="3"/>
      <c r="I6" s="3"/>
      <c r="J6" s="3"/>
      <c r="K6" s="3"/>
    </row>
    <row r="7" spans="2:11" ht="15.6" x14ac:dyDescent="0.3">
      <c r="B7" s="3"/>
      <c r="C7" s="3"/>
      <c r="D7" s="17" t="s">
        <v>121</v>
      </c>
      <c r="E7" s="28" t="s">
        <v>127</v>
      </c>
      <c r="F7" s="28"/>
      <c r="G7" s="3"/>
      <c r="H7" s="3"/>
      <c r="I7" s="3"/>
      <c r="J7" s="3"/>
      <c r="K7" s="3"/>
    </row>
    <row r="8" spans="2:11" x14ac:dyDescent="0.3">
      <c r="B8" s="3"/>
      <c r="C8" s="3"/>
      <c r="D8" s="4"/>
      <c r="E8" s="3"/>
      <c r="F8" s="3"/>
      <c r="G8" s="3"/>
      <c r="H8" s="3"/>
      <c r="I8" s="3"/>
      <c r="J8" s="3"/>
      <c r="K8" s="3"/>
    </row>
    <row r="9" spans="2:11" ht="15.6" x14ac:dyDescent="0.3">
      <c r="B9" s="3"/>
      <c r="C9" s="3"/>
      <c r="D9" s="16" t="s">
        <v>122</v>
      </c>
      <c r="E9" s="27" t="s">
        <v>123</v>
      </c>
      <c r="F9" s="27"/>
      <c r="G9" s="27"/>
      <c r="H9" s="27"/>
      <c r="I9" s="3"/>
      <c r="J9" s="3"/>
      <c r="K9" s="3"/>
    </row>
    <row r="10" spans="2:11" ht="15.6" x14ac:dyDescent="0.3">
      <c r="B10" s="3"/>
      <c r="C10" s="3"/>
      <c r="D10" s="4"/>
      <c r="E10" s="27" t="s">
        <v>124</v>
      </c>
      <c r="F10" s="27"/>
      <c r="G10" s="27"/>
      <c r="H10" s="27"/>
      <c r="I10" s="3"/>
      <c r="J10" s="3"/>
      <c r="K10" s="3"/>
    </row>
    <row r="11" spans="2:11" ht="15.6" x14ac:dyDescent="0.3">
      <c r="B11" s="3"/>
      <c r="C11" s="3"/>
      <c r="D11" s="4"/>
      <c r="E11" s="27" t="s">
        <v>125</v>
      </c>
      <c r="F11" s="27"/>
      <c r="G11" s="27"/>
      <c r="H11" s="27"/>
      <c r="I11" s="3"/>
      <c r="J11" s="3"/>
      <c r="K11" s="3"/>
    </row>
    <row r="12" spans="2:11" x14ac:dyDescent="0.3">
      <c r="B12" s="3"/>
      <c r="C12" s="3"/>
      <c r="D12" s="4"/>
      <c r="E12" s="3"/>
      <c r="F12" s="3"/>
      <c r="G12" s="3"/>
      <c r="H12" s="3"/>
      <c r="I12" s="3"/>
      <c r="J12" s="3"/>
      <c r="K12" s="3"/>
    </row>
    <row r="13" spans="2:11" x14ac:dyDescent="0.3">
      <c r="B13" s="3"/>
      <c r="C13" s="3"/>
      <c r="D13" s="4"/>
      <c r="E13" s="3"/>
      <c r="F13" s="3"/>
      <c r="G13" s="3"/>
      <c r="H13" s="3"/>
      <c r="I13" s="3"/>
      <c r="J13" s="3"/>
      <c r="K13" s="3"/>
    </row>
    <row r="14" spans="2:11" x14ac:dyDescent="0.3">
      <c r="B14" s="3"/>
      <c r="C14" s="3"/>
      <c r="D14" s="4"/>
      <c r="E14" s="3"/>
      <c r="F14" s="3"/>
      <c r="G14" s="3"/>
      <c r="H14" s="3"/>
      <c r="I14" s="3"/>
      <c r="J14" s="3"/>
      <c r="K14" s="3"/>
    </row>
  </sheetData>
  <autoFilter ref="B3:K4" xr:uid="{00000000-0009-0000-0000-000002000000}"/>
  <mergeCells count="6">
    <mergeCell ref="E11:H11"/>
    <mergeCell ref="E7:F7"/>
    <mergeCell ref="B2:K2"/>
    <mergeCell ref="B5:K5"/>
    <mergeCell ref="E9:H9"/>
    <mergeCell ref="E10:H1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A03D-A588-4546-A037-18E4D893919E}">
  <dimension ref="B2:K31"/>
  <sheetViews>
    <sheetView zoomScale="80" zoomScaleNormal="80" workbookViewId="0">
      <pane xSplit="4" ySplit="3" topLeftCell="E10" activePane="bottomRight" state="frozen"/>
      <selection pane="topRight" activeCell="D1" sqref="D1"/>
      <selection pane="bottomLeft" activeCell="A3" sqref="A3"/>
      <selection pane="bottomRight" activeCell="E22" sqref="E22"/>
    </sheetView>
  </sheetViews>
  <sheetFormatPr baseColWidth="10" defaultRowHeight="14.4" x14ac:dyDescent="0.3"/>
  <cols>
    <col min="2" max="2" width="4.44140625" bestFit="1" customWidth="1"/>
    <col min="3" max="3" width="9.6640625" customWidth="1"/>
    <col min="4" max="4" width="24.5546875" customWidth="1"/>
    <col min="5" max="5" width="13.6640625" style="13" bestFit="1" customWidth="1"/>
    <col min="6" max="6" width="13.109375" style="13" bestFit="1" customWidth="1"/>
    <col min="7" max="7" width="34.8867187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1" ht="23.4" x14ac:dyDescent="0.3">
      <c r="B2" s="25" t="s">
        <v>128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142</v>
      </c>
    </row>
    <row r="4" spans="2:11" ht="41.4" x14ac:dyDescent="0.3">
      <c r="B4" s="1">
        <v>2022</v>
      </c>
      <c r="C4" s="1" t="s">
        <v>137</v>
      </c>
      <c r="D4" s="2" t="s">
        <v>130</v>
      </c>
      <c r="E4" s="1" t="s">
        <v>50</v>
      </c>
      <c r="F4" s="1" t="s">
        <v>129</v>
      </c>
      <c r="G4" s="1" t="s">
        <v>131</v>
      </c>
      <c r="H4" s="19">
        <v>941000</v>
      </c>
      <c r="I4" s="20"/>
      <c r="J4" s="21">
        <v>617319.72</v>
      </c>
      <c r="K4" s="12" t="s">
        <v>132</v>
      </c>
    </row>
    <row r="5" spans="2:11" ht="69" x14ac:dyDescent="0.3">
      <c r="B5" s="1">
        <v>2022</v>
      </c>
      <c r="C5" s="1" t="s">
        <v>137</v>
      </c>
      <c r="D5" s="2" t="s">
        <v>134</v>
      </c>
      <c r="E5" s="1" t="s">
        <v>50</v>
      </c>
      <c r="F5" s="1" t="s">
        <v>135</v>
      </c>
      <c r="G5" s="1" t="s">
        <v>133</v>
      </c>
      <c r="H5" s="19">
        <v>564592.02</v>
      </c>
      <c r="I5" s="20"/>
      <c r="J5" s="22">
        <v>530751.31000000006</v>
      </c>
      <c r="K5" s="12" t="s">
        <v>136</v>
      </c>
    </row>
    <row r="6" spans="2:11" ht="66" customHeight="1" x14ac:dyDescent="0.3">
      <c r="B6" s="1">
        <v>2022</v>
      </c>
      <c r="C6" s="1" t="s">
        <v>140</v>
      </c>
      <c r="D6" s="2" t="s">
        <v>28</v>
      </c>
      <c r="E6" s="1" t="s">
        <v>139</v>
      </c>
      <c r="F6" s="1" t="s">
        <v>144</v>
      </c>
      <c r="G6" s="1" t="s">
        <v>141</v>
      </c>
      <c r="H6" s="19"/>
      <c r="I6" s="20"/>
      <c r="J6" s="21">
        <v>447076.48</v>
      </c>
      <c r="K6" s="12" t="s">
        <v>150</v>
      </c>
    </row>
    <row r="7" spans="2:11" ht="66" customHeight="1" x14ac:dyDescent="0.3">
      <c r="B7" s="1">
        <v>2022</v>
      </c>
      <c r="C7" s="1" t="s">
        <v>152</v>
      </c>
      <c r="D7" s="2" t="s">
        <v>146</v>
      </c>
      <c r="E7" s="1" t="s">
        <v>49</v>
      </c>
      <c r="F7" s="1" t="s">
        <v>92</v>
      </c>
      <c r="G7" s="1" t="s">
        <v>151</v>
      </c>
      <c r="H7" s="19"/>
      <c r="I7" s="20"/>
      <c r="J7" s="21">
        <v>49280</v>
      </c>
      <c r="K7" s="12" t="s">
        <v>158</v>
      </c>
    </row>
    <row r="8" spans="2:11" ht="66" customHeight="1" x14ac:dyDescent="0.3">
      <c r="B8" s="1">
        <v>2022</v>
      </c>
      <c r="C8" s="1" t="s">
        <v>153</v>
      </c>
      <c r="D8" s="2" t="s">
        <v>146</v>
      </c>
      <c r="E8" s="1" t="s">
        <v>156</v>
      </c>
      <c r="F8" s="1" t="s">
        <v>157</v>
      </c>
      <c r="G8" s="1" t="s">
        <v>154</v>
      </c>
      <c r="H8" s="19">
        <v>358000</v>
      </c>
      <c r="I8" s="19"/>
      <c r="J8" s="19">
        <v>51350</v>
      </c>
      <c r="K8" s="12" t="s">
        <v>155</v>
      </c>
    </row>
    <row r="9" spans="2:11" ht="29.25" customHeight="1" x14ac:dyDescent="0.3">
      <c r="B9" s="1">
        <v>2022</v>
      </c>
      <c r="C9" s="1" t="s">
        <v>148</v>
      </c>
      <c r="D9" s="2" t="s">
        <v>146</v>
      </c>
      <c r="E9" s="1" t="s">
        <v>147</v>
      </c>
      <c r="F9" s="1" t="s">
        <v>145</v>
      </c>
      <c r="G9" s="1" t="s">
        <v>143</v>
      </c>
      <c r="H9" s="19">
        <v>518636</v>
      </c>
      <c r="I9" s="19"/>
      <c r="J9" s="19">
        <v>422538.09</v>
      </c>
      <c r="K9" s="12" t="s">
        <v>149</v>
      </c>
    </row>
    <row r="10" spans="2:11" ht="82.8" x14ac:dyDescent="0.3">
      <c r="B10" s="1">
        <v>2022</v>
      </c>
      <c r="C10" s="1" t="s">
        <v>163</v>
      </c>
      <c r="D10" s="2" t="s">
        <v>146</v>
      </c>
      <c r="E10" s="1" t="s">
        <v>162</v>
      </c>
      <c r="F10" s="1" t="s">
        <v>161</v>
      </c>
      <c r="G10" s="1" t="s">
        <v>160</v>
      </c>
      <c r="H10" s="19">
        <v>285571.28000000003</v>
      </c>
      <c r="I10" s="19"/>
      <c r="J10" s="19">
        <v>388349.89</v>
      </c>
      <c r="K10" s="12" t="s">
        <v>159</v>
      </c>
    </row>
    <row r="11" spans="2:11" ht="27.6" x14ac:dyDescent="0.3">
      <c r="B11" s="1">
        <v>2022</v>
      </c>
      <c r="C11" s="1" t="s">
        <v>163</v>
      </c>
      <c r="D11" s="2" t="s">
        <v>164</v>
      </c>
      <c r="E11" s="1" t="s">
        <v>165</v>
      </c>
      <c r="F11" s="1" t="s">
        <v>51</v>
      </c>
      <c r="G11" s="1" t="s">
        <v>167</v>
      </c>
      <c r="H11" s="19"/>
      <c r="I11" s="19"/>
      <c r="J11" s="19">
        <v>78160.92</v>
      </c>
      <c r="K11" s="12" t="s">
        <v>166</v>
      </c>
    </row>
    <row r="12" spans="2:11" ht="27.6" x14ac:dyDescent="0.3">
      <c r="B12" s="1">
        <v>2022</v>
      </c>
      <c r="C12" s="1" t="s">
        <v>170</v>
      </c>
      <c r="D12" s="2" t="s">
        <v>130</v>
      </c>
      <c r="E12" s="1" t="s">
        <v>50</v>
      </c>
      <c r="F12" s="1" t="s">
        <v>161</v>
      </c>
      <c r="G12" s="1" t="s">
        <v>168</v>
      </c>
      <c r="H12" s="19"/>
      <c r="I12" s="19"/>
      <c r="J12" s="19">
        <v>242199.38</v>
      </c>
      <c r="K12" s="12" t="s">
        <v>169</v>
      </c>
    </row>
    <row r="13" spans="2:11" ht="27.6" x14ac:dyDescent="0.3">
      <c r="B13" s="1">
        <v>2022</v>
      </c>
      <c r="C13" s="1" t="s">
        <v>163</v>
      </c>
      <c r="D13" s="2" t="s">
        <v>21</v>
      </c>
      <c r="E13" s="1" t="s">
        <v>50</v>
      </c>
      <c r="F13" s="1" t="s">
        <v>51</v>
      </c>
      <c r="G13" s="1" t="s">
        <v>171</v>
      </c>
      <c r="H13" s="19"/>
      <c r="I13" s="19"/>
      <c r="J13" s="19">
        <v>520220.61</v>
      </c>
      <c r="K13" s="12" t="s">
        <v>172</v>
      </c>
    </row>
    <row r="14" spans="2:11" x14ac:dyDescent="0.3">
      <c r="B14" s="1">
        <v>2022</v>
      </c>
      <c r="C14" s="1" t="s">
        <v>170</v>
      </c>
      <c r="D14" s="2" t="s">
        <v>176</v>
      </c>
      <c r="E14" s="1" t="s">
        <v>175</v>
      </c>
      <c r="F14" s="1" t="s">
        <v>174</v>
      </c>
      <c r="G14" s="1" t="s">
        <v>173</v>
      </c>
      <c r="H14" s="19">
        <v>465828.73</v>
      </c>
      <c r="I14" s="19"/>
      <c r="J14" s="19">
        <v>1935096.51</v>
      </c>
      <c r="K14" s="12" t="s">
        <v>177</v>
      </c>
    </row>
    <row r="15" spans="2:11" ht="41.4" x14ac:dyDescent="0.3">
      <c r="B15" s="1">
        <v>2022</v>
      </c>
      <c r="C15" s="1" t="s">
        <v>170</v>
      </c>
      <c r="D15" s="2" t="s">
        <v>179</v>
      </c>
      <c r="E15" s="1" t="s">
        <v>89</v>
      </c>
      <c r="F15" s="1" t="s">
        <v>161</v>
      </c>
      <c r="G15" s="1" t="s">
        <v>178</v>
      </c>
      <c r="H15" s="19"/>
      <c r="I15" s="19"/>
      <c r="J15" s="19">
        <v>327267.99</v>
      </c>
      <c r="K15" s="12" t="s">
        <v>180</v>
      </c>
    </row>
    <row r="16" spans="2:11" ht="69" x14ac:dyDescent="0.3">
      <c r="B16" s="1">
        <v>2022</v>
      </c>
      <c r="C16" s="1" t="s">
        <v>163</v>
      </c>
      <c r="D16" s="2" t="s">
        <v>182</v>
      </c>
      <c r="E16" s="1" t="s">
        <v>175</v>
      </c>
      <c r="F16" s="1"/>
      <c r="G16" s="1" t="s">
        <v>181</v>
      </c>
      <c r="H16" s="19"/>
      <c r="I16" s="19"/>
      <c r="J16" s="19">
        <v>75591.789999999994</v>
      </c>
      <c r="K16" s="12" t="s">
        <v>183</v>
      </c>
    </row>
    <row r="17" spans="2:11" x14ac:dyDescent="0.3">
      <c r="B17" s="1">
        <v>2022</v>
      </c>
      <c r="C17" s="1" t="s">
        <v>188</v>
      </c>
      <c r="D17" s="2" t="s">
        <v>185</v>
      </c>
      <c r="E17" s="1" t="s">
        <v>187</v>
      </c>
      <c r="F17" s="1"/>
      <c r="G17" s="1" t="s">
        <v>186</v>
      </c>
      <c r="H17" s="19">
        <v>1175711.1299999999</v>
      </c>
      <c r="I17" s="19"/>
      <c r="J17" s="19">
        <v>1513029.89</v>
      </c>
      <c r="K17" s="12" t="s">
        <v>184</v>
      </c>
    </row>
    <row r="18" spans="2:11" ht="41.4" x14ac:dyDescent="0.3">
      <c r="B18" s="1">
        <v>2022</v>
      </c>
      <c r="C18" s="1" t="s">
        <v>170</v>
      </c>
      <c r="D18" s="2" t="s">
        <v>190</v>
      </c>
      <c r="E18" s="1" t="s">
        <v>191</v>
      </c>
      <c r="F18" s="1" t="s">
        <v>161</v>
      </c>
      <c r="G18" s="1" t="s">
        <v>192</v>
      </c>
      <c r="H18" s="19">
        <f>838957.63/2</f>
        <v>419478.815</v>
      </c>
      <c r="I18" s="19"/>
      <c r="J18" s="19">
        <v>957735.23</v>
      </c>
      <c r="K18" s="12" t="s">
        <v>189</v>
      </c>
    </row>
    <row r="19" spans="2:11" ht="41.4" x14ac:dyDescent="0.3">
      <c r="B19" s="1">
        <v>2022</v>
      </c>
      <c r="C19" s="1" t="s">
        <v>170</v>
      </c>
      <c r="D19" s="2" t="s">
        <v>146</v>
      </c>
      <c r="E19" s="1" t="s">
        <v>191</v>
      </c>
      <c r="F19" s="1" t="s">
        <v>161</v>
      </c>
      <c r="G19" s="1" t="s">
        <v>192</v>
      </c>
      <c r="H19" s="19">
        <f>838957.63/2</f>
        <v>419478.815</v>
      </c>
      <c r="I19" s="19"/>
      <c r="J19" s="19">
        <v>726555.95</v>
      </c>
      <c r="K19" s="12" t="s">
        <v>189</v>
      </c>
    </row>
    <row r="20" spans="2:11" ht="27.6" x14ac:dyDescent="0.3">
      <c r="B20" s="1">
        <v>2022</v>
      </c>
      <c r="C20" s="1" t="s">
        <v>188</v>
      </c>
      <c r="D20" s="2" t="s">
        <v>182</v>
      </c>
      <c r="E20" s="1" t="s">
        <v>48</v>
      </c>
      <c r="F20" s="1" t="s">
        <v>51</v>
      </c>
      <c r="G20" s="1" t="s">
        <v>197</v>
      </c>
      <c r="H20" s="19"/>
      <c r="I20" s="20"/>
      <c r="J20" s="22">
        <v>81759.100000000006</v>
      </c>
      <c r="K20" s="12" t="s">
        <v>198</v>
      </c>
    </row>
    <row r="21" spans="2:11" x14ac:dyDescent="0.3">
      <c r="B21" s="3"/>
      <c r="C21" s="3"/>
      <c r="D21" s="4"/>
      <c r="E21" s="3"/>
      <c r="F21" s="3"/>
      <c r="G21" s="3"/>
      <c r="H21" s="3"/>
      <c r="I21" s="3"/>
      <c r="J21" s="3"/>
      <c r="K21" s="3"/>
    </row>
    <row r="22" spans="2:11" ht="15.6" x14ac:dyDescent="0.3">
      <c r="B22" s="5"/>
      <c r="C22" s="6"/>
      <c r="D22" s="17" t="s">
        <v>121</v>
      </c>
      <c r="E22" s="18" t="s">
        <v>120</v>
      </c>
      <c r="F22" s="3"/>
      <c r="G22" s="3"/>
      <c r="H22" s="3"/>
      <c r="I22" s="3"/>
      <c r="J22" s="3"/>
      <c r="K22" s="3"/>
    </row>
    <row r="23" spans="2:11" x14ac:dyDescent="0.3">
      <c r="B23" s="3"/>
      <c r="C23" s="3"/>
      <c r="D23" s="4"/>
      <c r="E23" s="3"/>
      <c r="F23" s="3"/>
      <c r="G23" s="3"/>
      <c r="H23" s="3"/>
      <c r="I23" s="3"/>
      <c r="J23" s="3"/>
      <c r="K23" s="3"/>
    </row>
    <row r="24" spans="2:11" ht="15.6" x14ac:dyDescent="0.3">
      <c r="B24" s="3"/>
      <c r="C24" s="3"/>
      <c r="D24" s="16" t="s">
        <v>122</v>
      </c>
      <c r="E24" s="27" t="s">
        <v>123</v>
      </c>
      <c r="F24" s="27"/>
      <c r="G24" s="27"/>
      <c r="H24" s="27"/>
      <c r="I24" s="3"/>
      <c r="J24" s="3"/>
      <c r="K24" s="3"/>
    </row>
    <row r="25" spans="2:11" ht="15.6" x14ac:dyDescent="0.3">
      <c r="B25" s="3"/>
      <c r="C25" s="3"/>
      <c r="D25" s="4"/>
      <c r="E25" s="27" t="s">
        <v>124</v>
      </c>
      <c r="F25" s="27"/>
      <c r="G25" s="27"/>
      <c r="H25" s="27"/>
      <c r="I25" s="3"/>
      <c r="J25" s="3"/>
      <c r="K25" s="3"/>
    </row>
    <row r="26" spans="2:11" ht="15.6" x14ac:dyDescent="0.3">
      <c r="B26" s="3"/>
      <c r="C26" s="3"/>
      <c r="D26" s="4"/>
      <c r="E26" s="27" t="s">
        <v>125</v>
      </c>
      <c r="F26" s="27"/>
      <c r="G26" s="27"/>
      <c r="H26" s="27"/>
      <c r="I26" s="3"/>
      <c r="J26" s="3"/>
      <c r="K26" s="3"/>
    </row>
    <row r="27" spans="2:11" x14ac:dyDescent="0.3">
      <c r="B27" s="3"/>
      <c r="C27" s="3"/>
      <c r="D27" s="4"/>
      <c r="E27" s="3"/>
      <c r="F27" s="3"/>
      <c r="G27" s="3"/>
      <c r="H27" s="3"/>
      <c r="I27" s="3"/>
      <c r="J27" s="3"/>
      <c r="K27" s="3"/>
    </row>
    <row r="28" spans="2:11" x14ac:dyDescent="0.3">
      <c r="B28" s="3"/>
      <c r="C28" s="3"/>
      <c r="D28" s="4"/>
      <c r="E28" s="3"/>
      <c r="F28" s="3"/>
      <c r="G28" s="3"/>
      <c r="H28" s="3"/>
      <c r="I28" s="3"/>
      <c r="J28" s="3"/>
      <c r="K28" s="3"/>
    </row>
    <row r="29" spans="2:11" x14ac:dyDescent="0.3">
      <c r="B29" s="3"/>
      <c r="C29" s="3"/>
      <c r="D29" s="4"/>
      <c r="E29" s="3"/>
      <c r="F29" s="3"/>
      <c r="G29" s="3"/>
      <c r="H29" s="3"/>
      <c r="I29" s="3"/>
      <c r="J29" s="3"/>
      <c r="K29" s="3"/>
    </row>
    <row r="30" spans="2:11" x14ac:dyDescent="0.3">
      <c r="B30" s="3"/>
      <c r="C30" s="3"/>
      <c r="D30" s="4"/>
      <c r="E30" s="3"/>
      <c r="F30" s="3"/>
      <c r="G30" s="3"/>
      <c r="H30" s="3"/>
      <c r="I30" s="3"/>
      <c r="J30" s="3"/>
      <c r="K30" s="3"/>
    </row>
    <row r="31" spans="2:11" x14ac:dyDescent="0.3">
      <c r="B31" s="3"/>
      <c r="C31" s="3"/>
      <c r="D31" s="4"/>
      <c r="E31" s="3"/>
      <c r="F31" s="3"/>
      <c r="G31" s="3"/>
      <c r="H31" s="3"/>
      <c r="I31" s="3"/>
      <c r="J31" s="3"/>
      <c r="K31" s="3"/>
    </row>
  </sheetData>
  <autoFilter ref="B3:K19" xr:uid="{00000000-0009-0000-0000-000001000000}"/>
  <mergeCells count="4">
    <mergeCell ref="B2:K2"/>
    <mergeCell ref="E24:H24"/>
    <mergeCell ref="E25:H25"/>
    <mergeCell ref="E26:H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E72B-2051-4353-8487-EF8AEE58B936}">
  <dimension ref="B2:M47"/>
  <sheetViews>
    <sheetView zoomScale="70" zoomScaleNormal="70" workbookViewId="0">
      <pane xSplit="4" ySplit="3" topLeftCell="E20" activePane="bottomRight" state="frozen"/>
      <selection pane="topRight" activeCell="D1" sqref="D1"/>
      <selection pane="bottomLeft" activeCell="A3" sqref="A3"/>
      <selection pane="bottomRight" activeCell="G45" sqref="G45"/>
    </sheetView>
  </sheetViews>
  <sheetFormatPr baseColWidth="10" defaultRowHeight="14.4" x14ac:dyDescent="0.3"/>
  <cols>
    <col min="2" max="2" width="4.44140625" bestFit="1" customWidth="1"/>
    <col min="3" max="3" width="9.6640625" customWidth="1"/>
    <col min="4" max="4" width="24.5546875" customWidth="1"/>
    <col min="5" max="5" width="13.6640625" style="13" bestFit="1" customWidth="1"/>
    <col min="6" max="6" width="13.109375" style="13" bestFit="1" customWidth="1"/>
    <col min="7" max="7" width="94.4414062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3" ht="23.4" x14ac:dyDescent="0.3">
      <c r="B2" s="25" t="s">
        <v>193</v>
      </c>
      <c r="C2" s="26"/>
      <c r="D2" s="26"/>
      <c r="E2" s="26"/>
      <c r="F2" s="26"/>
      <c r="G2" s="26"/>
      <c r="H2" s="26"/>
      <c r="I2" s="26"/>
      <c r="J2" s="26"/>
      <c r="K2" s="26"/>
    </row>
    <row r="3" spans="2:13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142</v>
      </c>
      <c r="L3" s="15" t="s">
        <v>260</v>
      </c>
      <c r="M3" s="15" t="s">
        <v>261</v>
      </c>
    </row>
    <row r="4" spans="2:13" ht="37.5" customHeight="1" x14ac:dyDescent="0.3">
      <c r="B4" s="1">
        <v>2023</v>
      </c>
      <c r="C4" s="1" t="s">
        <v>138</v>
      </c>
      <c r="D4" s="2" t="s">
        <v>28</v>
      </c>
      <c r="E4" s="1" t="s">
        <v>38</v>
      </c>
      <c r="F4" s="1" t="s">
        <v>70</v>
      </c>
      <c r="G4" s="1" t="s">
        <v>262</v>
      </c>
      <c r="H4" s="20"/>
      <c r="I4" s="20"/>
      <c r="J4" s="21">
        <v>53786.51</v>
      </c>
      <c r="K4" s="12" t="s">
        <v>325</v>
      </c>
      <c r="L4" s="31"/>
      <c r="M4" s="31"/>
    </row>
    <row r="5" spans="2:13" ht="69" x14ac:dyDescent="0.3">
      <c r="B5" s="1">
        <v>2023</v>
      </c>
      <c r="C5" s="1" t="s">
        <v>138</v>
      </c>
      <c r="D5" s="2" t="s">
        <v>182</v>
      </c>
      <c r="E5" s="1" t="s">
        <v>194</v>
      </c>
      <c r="F5" s="1" t="s">
        <v>70</v>
      </c>
      <c r="G5" s="1" t="s">
        <v>195</v>
      </c>
      <c r="H5" s="20"/>
      <c r="I5" s="20"/>
      <c r="J5" s="21">
        <v>148281.38</v>
      </c>
      <c r="K5" s="12" t="s">
        <v>196</v>
      </c>
      <c r="L5" s="31"/>
      <c r="M5" s="31"/>
    </row>
    <row r="6" spans="2:13" ht="28.8" x14ac:dyDescent="0.3">
      <c r="B6" s="1">
        <v>2023</v>
      </c>
      <c r="C6" s="1" t="str">
        <f t="shared" ref="C6:C36" si="0">TEXT(M6,"mmmm")</f>
        <v>marzo</v>
      </c>
      <c r="D6" s="2" t="s">
        <v>146</v>
      </c>
      <c r="E6" s="1" t="s">
        <v>41</v>
      </c>
      <c r="F6" s="1"/>
      <c r="G6" s="30" t="s">
        <v>265</v>
      </c>
      <c r="H6" s="20"/>
      <c r="I6" s="20"/>
      <c r="J6" s="21">
        <v>86434.72</v>
      </c>
      <c r="K6" s="12" t="s">
        <v>266</v>
      </c>
      <c r="L6" s="24">
        <v>44990</v>
      </c>
      <c r="M6" s="24">
        <v>44993</v>
      </c>
    </row>
    <row r="7" spans="2:13" ht="28.8" x14ac:dyDescent="0.3">
      <c r="B7" s="1">
        <v>2023</v>
      </c>
      <c r="C7" s="1" t="str">
        <f t="shared" si="0"/>
        <v>mayo</v>
      </c>
      <c r="D7" s="2" t="s">
        <v>30</v>
      </c>
      <c r="E7" s="1" t="s">
        <v>200</v>
      </c>
      <c r="F7" s="1"/>
      <c r="G7" s="30" t="s">
        <v>267</v>
      </c>
      <c r="H7" s="19"/>
      <c r="I7" s="19"/>
      <c r="J7" s="19">
        <v>68517.789999999994</v>
      </c>
      <c r="K7" s="12" t="s">
        <v>268</v>
      </c>
      <c r="L7" s="24">
        <v>45048</v>
      </c>
      <c r="M7" s="24">
        <v>45051</v>
      </c>
    </row>
    <row r="8" spans="2:13" ht="27.6" x14ac:dyDescent="0.3">
      <c r="B8" s="1">
        <v>2023</v>
      </c>
      <c r="C8" s="1" t="str">
        <f>TEXT(M8,"mmmm")</f>
        <v>mayo</v>
      </c>
      <c r="D8" s="2" t="s">
        <v>146</v>
      </c>
      <c r="E8" s="1" t="s">
        <v>279</v>
      </c>
      <c r="F8" s="1"/>
      <c r="G8" s="31" t="s">
        <v>277</v>
      </c>
      <c r="H8" s="19"/>
      <c r="I8" s="19"/>
      <c r="J8" s="19">
        <v>820253.01</v>
      </c>
      <c r="K8" s="12" t="s">
        <v>278</v>
      </c>
      <c r="L8" s="24">
        <v>45046</v>
      </c>
      <c r="M8" s="24">
        <v>45053</v>
      </c>
    </row>
    <row r="9" spans="2:13" ht="27.6" x14ac:dyDescent="0.3">
      <c r="B9" s="1">
        <v>2023</v>
      </c>
      <c r="C9" s="1" t="str">
        <f t="shared" si="0"/>
        <v>junio</v>
      </c>
      <c r="D9" s="2" t="s">
        <v>26</v>
      </c>
      <c r="E9" s="1" t="s">
        <v>269</v>
      </c>
      <c r="F9" s="1"/>
      <c r="G9" s="30" t="s">
        <v>270</v>
      </c>
      <c r="H9" s="19">
        <v>883732.4</v>
      </c>
      <c r="I9" s="19"/>
      <c r="J9" s="19">
        <v>396054.93</v>
      </c>
      <c r="K9" s="12" t="s">
        <v>271</v>
      </c>
      <c r="L9" s="24">
        <v>45095</v>
      </c>
      <c r="M9" s="24">
        <v>45107</v>
      </c>
    </row>
    <row r="10" spans="2:13" ht="27.6" x14ac:dyDescent="0.3">
      <c r="B10" s="1">
        <v>2023</v>
      </c>
      <c r="C10" s="1" t="str">
        <f t="shared" si="0"/>
        <v>junio</v>
      </c>
      <c r="D10" s="2" t="s">
        <v>273</v>
      </c>
      <c r="E10" s="1" t="s">
        <v>269</v>
      </c>
      <c r="F10" s="1"/>
      <c r="G10" s="31" t="s">
        <v>263</v>
      </c>
      <c r="H10" s="19"/>
      <c r="I10" s="19"/>
      <c r="J10" s="19">
        <v>410643.48</v>
      </c>
      <c r="K10" s="12" t="s">
        <v>272</v>
      </c>
      <c r="L10" s="24">
        <v>45096</v>
      </c>
      <c r="M10" s="24">
        <v>45107</v>
      </c>
    </row>
    <row r="11" spans="2:13" ht="27.6" x14ac:dyDescent="0.3">
      <c r="B11" s="1">
        <v>2023</v>
      </c>
      <c r="C11" s="1" t="str">
        <f t="shared" si="0"/>
        <v>junio</v>
      </c>
      <c r="D11" s="2" t="s">
        <v>146</v>
      </c>
      <c r="E11" s="1" t="s">
        <v>275</v>
      </c>
      <c r="F11" s="1"/>
      <c r="G11" s="31" t="s">
        <v>274</v>
      </c>
      <c r="H11" s="19"/>
      <c r="I11" s="19"/>
      <c r="J11" s="19">
        <v>187047.37</v>
      </c>
      <c r="K11" s="12" t="s">
        <v>276</v>
      </c>
      <c r="L11" s="24">
        <v>45091</v>
      </c>
      <c r="M11" s="24">
        <v>45095</v>
      </c>
    </row>
    <row r="12" spans="2:13" ht="28.8" x14ac:dyDescent="0.3">
      <c r="B12" s="1">
        <v>2023</v>
      </c>
      <c r="C12" s="1" t="str">
        <f t="shared" si="0"/>
        <v>agosto</v>
      </c>
      <c r="D12" s="2" t="s">
        <v>280</v>
      </c>
      <c r="E12" s="1" t="s">
        <v>39</v>
      </c>
      <c r="F12" s="1"/>
      <c r="G12" s="30" t="s">
        <v>281</v>
      </c>
      <c r="H12" s="19"/>
      <c r="I12" s="19"/>
      <c r="J12" s="19">
        <v>467718.43</v>
      </c>
      <c r="K12" s="12" t="s">
        <v>282</v>
      </c>
      <c r="L12" s="24">
        <v>45151</v>
      </c>
      <c r="M12" s="24">
        <v>45157</v>
      </c>
    </row>
    <row r="13" spans="2:13" ht="28.8" x14ac:dyDescent="0.3">
      <c r="B13" s="1">
        <v>2023</v>
      </c>
      <c r="C13" s="1" t="str">
        <f t="shared" si="0"/>
        <v>agosto</v>
      </c>
      <c r="D13" s="2" t="s">
        <v>15</v>
      </c>
      <c r="E13" s="1" t="s">
        <v>39</v>
      </c>
      <c r="F13" s="1"/>
      <c r="G13" s="30" t="s">
        <v>281</v>
      </c>
      <c r="H13" s="19"/>
      <c r="I13" s="19"/>
      <c r="J13" s="19">
        <v>467718.43</v>
      </c>
      <c r="K13" s="12" t="s">
        <v>282</v>
      </c>
      <c r="L13" s="24">
        <v>45151</v>
      </c>
      <c r="M13" s="24">
        <v>45157</v>
      </c>
    </row>
    <row r="14" spans="2:13" ht="27.6" x14ac:dyDescent="0.3">
      <c r="B14" s="1">
        <v>2023</v>
      </c>
      <c r="C14" s="1" t="str">
        <f t="shared" si="0"/>
        <v>septiembre</v>
      </c>
      <c r="D14" s="2" t="s">
        <v>21</v>
      </c>
      <c r="E14" s="1" t="s">
        <v>165</v>
      </c>
      <c r="F14" s="1"/>
      <c r="G14" s="31" t="s">
        <v>287</v>
      </c>
      <c r="H14" s="19">
        <v>737489</v>
      </c>
      <c r="I14" s="19"/>
      <c r="J14" s="19">
        <v>629390.11</v>
      </c>
      <c r="K14" s="12" t="s">
        <v>288</v>
      </c>
      <c r="L14" s="24">
        <v>45187</v>
      </c>
      <c r="M14" s="24">
        <v>45194</v>
      </c>
    </row>
    <row r="15" spans="2:13" ht="57.6" x14ac:dyDescent="0.3">
      <c r="B15" s="1">
        <v>2023</v>
      </c>
      <c r="C15" s="1" t="str">
        <f t="shared" si="0"/>
        <v>septiembre</v>
      </c>
      <c r="D15" s="2" t="s">
        <v>28</v>
      </c>
      <c r="E15" s="1" t="s">
        <v>41</v>
      </c>
      <c r="F15" s="1"/>
      <c r="G15" s="30" t="s">
        <v>292</v>
      </c>
      <c r="H15" s="19"/>
      <c r="I15" s="19"/>
      <c r="J15" s="19">
        <v>350335.68</v>
      </c>
      <c r="K15" s="12" t="s">
        <v>289</v>
      </c>
      <c r="L15" s="24">
        <v>45181</v>
      </c>
      <c r="M15" s="24">
        <v>45185</v>
      </c>
    </row>
    <row r="16" spans="2:13" ht="57.6" x14ac:dyDescent="0.3">
      <c r="B16" s="1">
        <v>2023</v>
      </c>
      <c r="C16" s="1" t="str">
        <f t="shared" si="0"/>
        <v>septiembre</v>
      </c>
      <c r="D16" s="2" t="s">
        <v>30</v>
      </c>
      <c r="E16" s="1" t="s">
        <v>41</v>
      </c>
      <c r="F16" s="1"/>
      <c r="G16" s="30" t="s">
        <v>292</v>
      </c>
      <c r="H16" s="19">
        <v>233327</v>
      </c>
      <c r="I16" s="19"/>
      <c r="J16" s="19">
        <v>448812.24</v>
      </c>
      <c r="K16" s="12" t="s">
        <v>291</v>
      </c>
      <c r="L16" s="24">
        <v>45181</v>
      </c>
      <c r="M16" s="24">
        <v>45185</v>
      </c>
    </row>
    <row r="17" spans="2:13" ht="57.6" x14ac:dyDescent="0.3">
      <c r="B17" s="1">
        <v>2023</v>
      </c>
      <c r="C17" s="1" t="str">
        <f t="shared" si="0"/>
        <v>septiembre</v>
      </c>
      <c r="D17" s="2" t="s">
        <v>290</v>
      </c>
      <c r="E17" s="1" t="s">
        <v>41</v>
      </c>
      <c r="F17" s="1"/>
      <c r="G17" s="30" t="s">
        <v>292</v>
      </c>
      <c r="H17" s="19">
        <v>233327</v>
      </c>
      <c r="I17" s="19"/>
      <c r="J17" s="19">
        <v>462844.32</v>
      </c>
      <c r="K17" s="12" t="s">
        <v>291</v>
      </c>
      <c r="L17" s="24">
        <v>45181</v>
      </c>
      <c r="M17" s="24">
        <v>45185</v>
      </c>
    </row>
    <row r="18" spans="2:13" ht="57.6" x14ac:dyDescent="0.3">
      <c r="B18" s="1">
        <v>2023</v>
      </c>
      <c r="C18" s="1" t="str">
        <f>TEXT(M18,"mmmm")</f>
        <v>septiembre</v>
      </c>
      <c r="D18" s="2" t="s">
        <v>146</v>
      </c>
      <c r="E18" s="1" t="s">
        <v>41</v>
      </c>
      <c r="F18" s="1"/>
      <c r="G18" s="30" t="s">
        <v>292</v>
      </c>
      <c r="H18" s="19">
        <v>233327</v>
      </c>
      <c r="I18" s="19"/>
      <c r="J18" s="19">
        <v>448812.24</v>
      </c>
      <c r="K18" s="12" t="s">
        <v>291</v>
      </c>
      <c r="L18" s="24">
        <v>45181</v>
      </c>
      <c r="M18" s="24">
        <v>45185</v>
      </c>
    </row>
    <row r="19" spans="2:13" ht="57.6" x14ac:dyDescent="0.3">
      <c r="B19" s="1">
        <v>2023</v>
      </c>
      <c r="C19" s="1" t="str">
        <f>TEXT(M19,"mmmm")</f>
        <v>septiembre</v>
      </c>
      <c r="D19" s="2" t="s">
        <v>26</v>
      </c>
      <c r="E19" s="1" t="s">
        <v>41</v>
      </c>
      <c r="F19" s="1"/>
      <c r="G19" s="30" t="s">
        <v>292</v>
      </c>
      <c r="H19" s="19"/>
      <c r="I19" s="19"/>
      <c r="J19" s="19">
        <v>69483.12</v>
      </c>
      <c r="K19" s="12" t="s">
        <v>289</v>
      </c>
      <c r="L19" s="24">
        <v>45181</v>
      </c>
      <c r="M19" s="24">
        <v>45185</v>
      </c>
    </row>
    <row r="20" spans="2:13" ht="57.6" x14ac:dyDescent="0.3">
      <c r="B20" s="1">
        <v>2023</v>
      </c>
      <c r="C20" s="1" t="str">
        <f>TEXT(M20,"mmmm")</f>
        <v>septiembre</v>
      </c>
      <c r="D20" s="2" t="s">
        <v>28</v>
      </c>
      <c r="E20" s="1" t="s">
        <v>41</v>
      </c>
      <c r="F20" s="1"/>
      <c r="G20" s="30" t="s">
        <v>311</v>
      </c>
      <c r="H20" s="19"/>
      <c r="I20" s="19"/>
      <c r="J20" s="19">
        <v>343712.39</v>
      </c>
      <c r="K20" s="12" t="s">
        <v>289</v>
      </c>
      <c r="L20" s="24">
        <v>45181</v>
      </c>
      <c r="M20" s="24">
        <v>45185</v>
      </c>
    </row>
    <row r="21" spans="2:13" ht="27.6" x14ac:dyDescent="0.3">
      <c r="B21" s="1">
        <v>2023</v>
      </c>
      <c r="C21" s="1" t="str">
        <f t="shared" si="0"/>
        <v>octubre</v>
      </c>
      <c r="D21" s="2" t="s">
        <v>33</v>
      </c>
      <c r="E21" s="1" t="s">
        <v>269</v>
      </c>
      <c r="F21" s="1"/>
      <c r="G21" s="31" t="s">
        <v>293</v>
      </c>
      <c r="H21" s="19"/>
      <c r="I21" s="19"/>
      <c r="J21" s="19">
        <v>640979.55000000005</v>
      </c>
      <c r="K21" s="12" t="s">
        <v>294</v>
      </c>
      <c r="L21" s="24">
        <v>45200</v>
      </c>
      <c r="M21" s="24">
        <v>45223</v>
      </c>
    </row>
    <row r="22" spans="2:13" ht="43.2" x14ac:dyDescent="0.3">
      <c r="B22" s="1">
        <v>2023</v>
      </c>
      <c r="C22" s="1" t="str">
        <f t="shared" si="0"/>
        <v>noviembre</v>
      </c>
      <c r="D22" s="2" t="s">
        <v>284</v>
      </c>
      <c r="E22" s="1" t="s">
        <v>285</v>
      </c>
      <c r="F22" s="1"/>
      <c r="G22" s="30" t="s">
        <v>283</v>
      </c>
      <c r="H22" s="19">
        <v>253306</v>
      </c>
      <c r="I22" s="19"/>
      <c r="J22" s="19">
        <v>240464.56</v>
      </c>
      <c r="K22" s="12" t="s">
        <v>286</v>
      </c>
      <c r="L22" s="24">
        <v>45228</v>
      </c>
      <c r="M22" s="24">
        <v>45231</v>
      </c>
    </row>
    <row r="23" spans="2:13" ht="28.8" x14ac:dyDescent="0.3">
      <c r="B23" s="1">
        <v>2023</v>
      </c>
      <c r="C23" s="1" t="str">
        <f t="shared" si="0"/>
        <v>noviembre</v>
      </c>
      <c r="D23" s="2" t="s">
        <v>297</v>
      </c>
      <c r="E23" s="1" t="s">
        <v>269</v>
      </c>
      <c r="F23" s="1"/>
      <c r="G23" s="30" t="s">
        <v>298</v>
      </c>
      <c r="H23" s="19">
        <v>410007</v>
      </c>
      <c r="I23" s="19"/>
      <c r="J23" s="19">
        <v>295161.34999999998</v>
      </c>
      <c r="K23" s="12" t="s">
        <v>299</v>
      </c>
      <c r="L23" s="24">
        <v>45232</v>
      </c>
      <c r="M23" s="24">
        <v>45241</v>
      </c>
    </row>
    <row r="24" spans="2:13" ht="28.8" x14ac:dyDescent="0.3">
      <c r="B24" s="1">
        <v>2023</v>
      </c>
      <c r="C24" s="1" t="str">
        <f t="shared" si="0"/>
        <v>noviembre</v>
      </c>
      <c r="D24" s="2" t="s">
        <v>295</v>
      </c>
      <c r="E24" s="1" t="s">
        <v>269</v>
      </c>
      <c r="F24" s="1"/>
      <c r="G24" s="30" t="s">
        <v>298</v>
      </c>
      <c r="H24" s="19">
        <v>410007</v>
      </c>
      <c r="I24" s="19"/>
      <c r="J24" s="19">
        <v>296754.25</v>
      </c>
      <c r="K24" s="12" t="s">
        <v>299</v>
      </c>
      <c r="L24" s="24">
        <v>45232</v>
      </c>
      <c r="M24" s="24">
        <v>45241</v>
      </c>
    </row>
    <row r="25" spans="2:13" ht="28.8" x14ac:dyDescent="0.3">
      <c r="B25" s="1">
        <v>2023</v>
      </c>
      <c r="C25" s="1" t="str">
        <f t="shared" si="0"/>
        <v>noviembre</v>
      </c>
      <c r="D25" s="2" t="s">
        <v>296</v>
      </c>
      <c r="E25" s="1" t="s">
        <v>269</v>
      </c>
      <c r="F25" s="1"/>
      <c r="G25" s="30" t="s">
        <v>298</v>
      </c>
      <c r="H25" s="19">
        <v>410007</v>
      </c>
      <c r="I25" s="19">
        <f>451011.06/3</f>
        <v>150337.01999999999</v>
      </c>
      <c r="J25" s="19">
        <f>302136.97+204239.56</f>
        <v>506376.52999999997</v>
      </c>
      <c r="K25" s="12" t="s">
        <v>299</v>
      </c>
      <c r="L25" s="24">
        <v>45232</v>
      </c>
      <c r="M25" s="24">
        <v>45241</v>
      </c>
    </row>
    <row r="26" spans="2:13" x14ac:dyDescent="0.3">
      <c r="B26" s="1">
        <v>2023</v>
      </c>
      <c r="C26" s="1" t="str">
        <f t="shared" si="0"/>
        <v>noviembre</v>
      </c>
      <c r="D26" s="2" t="s">
        <v>305</v>
      </c>
      <c r="E26" s="1" t="s">
        <v>269</v>
      </c>
      <c r="F26" s="1"/>
      <c r="G26" s="30" t="s">
        <v>303</v>
      </c>
      <c r="H26" s="19">
        <v>445536</v>
      </c>
      <c r="I26" s="19"/>
      <c r="J26" s="19">
        <v>1084665.17</v>
      </c>
      <c r="K26" s="12" t="s">
        <v>306</v>
      </c>
      <c r="L26" s="24">
        <v>45235</v>
      </c>
      <c r="M26" s="24">
        <v>45240</v>
      </c>
    </row>
    <row r="27" spans="2:13" x14ac:dyDescent="0.3">
      <c r="B27" s="1">
        <v>2023</v>
      </c>
      <c r="C27" s="1" t="str">
        <f t="shared" si="0"/>
        <v>noviembre</v>
      </c>
      <c r="D27" s="2" t="s">
        <v>307</v>
      </c>
      <c r="E27" s="1" t="s">
        <v>269</v>
      </c>
      <c r="F27" s="1"/>
      <c r="G27" s="30" t="s">
        <v>303</v>
      </c>
      <c r="H27" s="19">
        <v>445536</v>
      </c>
      <c r="I27" s="19"/>
      <c r="J27" s="19">
        <v>1084665.17</v>
      </c>
      <c r="K27" s="12" t="s">
        <v>306</v>
      </c>
      <c r="L27" s="24">
        <v>45235</v>
      </c>
      <c r="M27" s="24">
        <v>45240</v>
      </c>
    </row>
    <row r="28" spans="2:13" ht="27.6" x14ac:dyDescent="0.3">
      <c r="B28" s="1">
        <v>2023</v>
      </c>
      <c r="C28" s="1" t="str">
        <f t="shared" si="0"/>
        <v>noviembre</v>
      </c>
      <c r="D28" s="2" t="s">
        <v>308</v>
      </c>
      <c r="E28" s="1" t="s">
        <v>41</v>
      </c>
      <c r="F28" s="1"/>
      <c r="G28" s="31" t="s">
        <v>309</v>
      </c>
      <c r="H28" s="19">
        <v>210246.5</v>
      </c>
      <c r="I28" s="19"/>
      <c r="J28" s="19">
        <v>504137.23</v>
      </c>
      <c r="K28" s="12" t="s">
        <v>310</v>
      </c>
      <c r="L28" s="24">
        <v>45242</v>
      </c>
      <c r="M28" s="24">
        <v>45248</v>
      </c>
    </row>
    <row r="29" spans="2:13" ht="27.6" x14ac:dyDescent="0.3">
      <c r="B29" s="1">
        <v>2023</v>
      </c>
      <c r="C29" s="1" t="str">
        <f>TEXT(M29,"mmmm")</f>
        <v>noviembre</v>
      </c>
      <c r="D29" s="2" t="s">
        <v>30</v>
      </c>
      <c r="E29" s="1" t="s">
        <v>147</v>
      </c>
      <c r="F29" s="1"/>
      <c r="G29" s="31" t="s">
        <v>316</v>
      </c>
      <c r="H29" s="19">
        <v>711493</v>
      </c>
      <c r="I29" s="19"/>
      <c r="J29" s="19">
        <v>500113.67</v>
      </c>
      <c r="K29" s="12" t="s">
        <v>317</v>
      </c>
      <c r="L29" s="24">
        <v>45229</v>
      </c>
      <c r="M29" s="24">
        <v>45233</v>
      </c>
    </row>
    <row r="30" spans="2:13" x14ac:dyDescent="0.3">
      <c r="B30" s="1">
        <v>2023</v>
      </c>
      <c r="C30" s="1" t="str">
        <f>TEXT(M30,"mmmm")</f>
        <v>noviembre</v>
      </c>
      <c r="D30" s="2" t="s">
        <v>319</v>
      </c>
      <c r="E30" s="1" t="s">
        <v>264</v>
      </c>
      <c r="F30" s="1"/>
      <c r="G30" s="31" t="s">
        <v>318</v>
      </c>
      <c r="H30" s="19">
        <v>579074</v>
      </c>
      <c r="I30" s="19"/>
      <c r="J30" s="19">
        <v>710979.9</v>
      </c>
      <c r="K30" s="12" t="s">
        <v>320</v>
      </c>
      <c r="L30" s="24">
        <v>45249</v>
      </c>
      <c r="M30" s="24">
        <v>45255</v>
      </c>
    </row>
    <row r="31" spans="2:13" x14ac:dyDescent="0.3">
      <c r="B31" s="1">
        <v>2023</v>
      </c>
      <c r="C31" s="1" t="str">
        <f>TEXT(M31,"mmmm")</f>
        <v>noviembre</v>
      </c>
      <c r="D31" s="2" t="s">
        <v>321</v>
      </c>
      <c r="E31" s="1" t="s">
        <v>264</v>
      </c>
      <c r="F31" s="1"/>
      <c r="G31" s="31" t="s">
        <v>322</v>
      </c>
      <c r="H31" s="19">
        <v>579074</v>
      </c>
      <c r="I31" s="19"/>
      <c r="J31" s="19">
        <v>711338.91</v>
      </c>
      <c r="K31" s="12" t="s">
        <v>320</v>
      </c>
      <c r="L31" s="24">
        <v>45249</v>
      </c>
      <c r="M31" s="24">
        <v>45255</v>
      </c>
    </row>
    <row r="32" spans="2:13" ht="27.6" x14ac:dyDescent="0.3">
      <c r="B32" s="1">
        <v>2023</v>
      </c>
      <c r="C32" s="1" t="str">
        <f>TEXT(M32,"mmmm")</f>
        <v>noviembre</v>
      </c>
      <c r="D32" s="2" t="s">
        <v>323</v>
      </c>
      <c r="E32" s="1" t="s">
        <v>264</v>
      </c>
      <c r="F32" s="1"/>
      <c r="G32" s="31" t="s">
        <v>322</v>
      </c>
      <c r="H32" s="19">
        <v>579074</v>
      </c>
      <c r="I32" s="19"/>
      <c r="J32" s="19">
        <v>711338.91</v>
      </c>
      <c r="K32" s="12" t="s">
        <v>320</v>
      </c>
      <c r="L32" s="24">
        <v>45249</v>
      </c>
      <c r="M32" s="24">
        <v>45255</v>
      </c>
    </row>
    <row r="33" spans="2:13" ht="39.6" customHeight="1" x14ac:dyDescent="0.3">
      <c r="B33" s="1">
        <v>2023</v>
      </c>
      <c r="C33" s="1" t="str">
        <f>TEXT(M33,"mmmm")</f>
        <v>noviembre</v>
      </c>
      <c r="D33" s="2" t="s">
        <v>302</v>
      </c>
      <c r="E33" s="1" t="s">
        <v>201</v>
      </c>
      <c r="F33" s="1"/>
      <c r="G33" s="30" t="s">
        <v>303</v>
      </c>
      <c r="H33" s="19">
        <v>479124</v>
      </c>
      <c r="I33" s="19"/>
      <c r="J33" s="19">
        <v>920054.74</v>
      </c>
      <c r="K33" s="12" t="s">
        <v>304</v>
      </c>
      <c r="L33" s="24">
        <v>45235</v>
      </c>
      <c r="M33" s="24">
        <v>45240</v>
      </c>
    </row>
    <row r="34" spans="2:13" ht="27.6" x14ac:dyDescent="0.3">
      <c r="B34" s="1">
        <v>2023</v>
      </c>
      <c r="C34" s="1" t="str">
        <f>TEXT(M34,"mmmm")</f>
        <v>noviembre</v>
      </c>
      <c r="D34" s="2" t="s">
        <v>312</v>
      </c>
      <c r="E34" s="1" t="s">
        <v>41</v>
      </c>
      <c r="F34" s="1"/>
      <c r="G34" s="31" t="s">
        <v>309</v>
      </c>
      <c r="H34" s="19">
        <v>210246.5</v>
      </c>
      <c r="I34" s="19"/>
      <c r="J34" s="19">
        <v>158445.92000000001</v>
      </c>
      <c r="K34" s="12" t="s">
        <v>310</v>
      </c>
      <c r="L34" s="24">
        <v>45242</v>
      </c>
      <c r="M34" s="24">
        <v>45247</v>
      </c>
    </row>
    <row r="35" spans="2:13" ht="27.6" x14ac:dyDescent="0.3">
      <c r="B35" s="1">
        <v>2023</v>
      </c>
      <c r="C35" s="1" t="str">
        <f t="shared" si="0"/>
        <v>diciembre</v>
      </c>
      <c r="D35" s="2" t="s">
        <v>324</v>
      </c>
      <c r="E35" s="1" t="s">
        <v>38</v>
      </c>
      <c r="F35" s="1"/>
      <c r="G35" s="31" t="s">
        <v>300</v>
      </c>
      <c r="H35" s="19">
        <v>423855</v>
      </c>
      <c r="I35" s="19"/>
      <c r="J35" s="19">
        <v>1598244.7</v>
      </c>
      <c r="K35" s="12" t="s">
        <v>301</v>
      </c>
      <c r="L35" s="24">
        <v>45254</v>
      </c>
      <c r="M35" s="24">
        <v>45264</v>
      </c>
    </row>
    <row r="36" spans="2:13" x14ac:dyDescent="0.3">
      <c r="B36" s="1">
        <v>2023</v>
      </c>
      <c r="C36" s="1" t="str">
        <f t="shared" si="0"/>
        <v>diciembre</v>
      </c>
      <c r="D36" s="2" t="s">
        <v>313</v>
      </c>
      <c r="E36" s="1" t="s">
        <v>315</v>
      </c>
      <c r="F36" s="1"/>
      <c r="G36" s="31" t="s">
        <v>314</v>
      </c>
      <c r="H36" s="19"/>
      <c r="I36" s="19"/>
      <c r="J36" s="19">
        <v>63477.72</v>
      </c>
      <c r="K36" s="12"/>
      <c r="L36" s="24">
        <v>45266</v>
      </c>
      <c r="M36" s="24">
        <v>45278</v>
      </c>
    </row>
    <row r="37" spans="2:13" x14ac:dyDescent="0.3">
      <c r="B37" s="3"/>
      <c r="C37" s="3"/>
      <c r="D37" s="4"/>
      <c r="E37" s="3"/>
      <c r="F37" s="3"/>
      <c r="G37" s="3"/>
      <c r="H37" s="3"/>
      <c r="I37" s="3"/>
      <c r="J37" s="3"/>
      <c r="K37" s="3"/>
    </row>
    <row r="38" spans="2:13" ht="15.6" x14ac:dyDescent="0.3">
      <c r="B38" s="5"/>
      <c r="C38" s="6"/>
      <c r="D38" s="17" t="s">
        <v>121</v>
      </c>
      <c r="E38" s="18" t="s">
        <v>120</v>
      </c>
      <c r="F38" s="3"/>
      <c r="G38" s="3"/>
      <c r="H38" s="3"/>
      <c r="I38" s="3"/>
      <c r="J38" s="3"/>
      <c r="K38" s="3"/>
    </row>
    <row r="39" spans="2:13" x14ac:dyDescent="0.3">
      <c r="B39" s="3"/>
      <c r="C39" s="3"/>
      <c r="D39" s="4"/>
      <c r="E39" s="3"/>
      <c r="F39" s="3"/>
      <c r="G39" s="3"/>
      <c r="H39" s="3"/>
      <c r="I39" s="3"/>
      <c r="J39" s="3"/>
      <c r="K39" s="3"/>
    </row>
    <row r="40" spans="2:13" ht="15.6" x14ac:dyDescent="0.3">
      <c r="B40" s="3"/>
      <c r="C40" s="3"/>
      <c r="D40" s="16" t="s">
        <v>122</v>
      </c>
      <c r="E40" s="27" t="s">
        <v>123</v>
      </c>
      <c r="F40" s="27"/>
      <c r="G40" s="27"/>
      <c r="H40" s="27"/>
      <c r="I40" s="3"/>
      <c r="J40" s="3"/>
      <c r="K40" s="3"/>
    </row>
    <row r="41" spans="2:13" ht="15.6" x14ac:dyDescent="0.3">
      <c r="B41" s="3"/>
      <c r="C41" s="3"/>
      <c r="D41" s="4"/>
      <c r="E41" s="27" t="s">
        <v>124</v>
      </c>
      <c r="F41" s="27"/>
      <c r="G41" s="27"/>
      <c r="H41" s="27"/>
      <c r="I41" s="3"/>
      <c r="J41" s="3"/>
      <c r="K41" s="3"/>
    </row>
    <row r="42" spans="2:13" ht="15.6" x14ac:dyDescent="0.3">
      <c r="B42" s="3"/>
      <c r="C42" s="3"/>
      <c r="D42" s="4"/>
      <c r="E42" s="27" t="s">
        <v>125</v>
      </c>
      <c r="F42" s="27"/>
      <c r="G42" s="27"/>
      <c r="H42" s="27"/>
      <c r="I42" s="3"/>
      <c r="J42" s="3"/>
      <c r="K42" s="3"/>
    </row>
    <row r="43" spans="2:13" x14ac:dyDescent="0.3">
      <c r="B43" s="3"/>
      <c r="C43" s="3"/>
      <c r="D43" s="4"/>
      <c r="E43" s="3"/>
      <c r="F43" s="3"/>
      <c r="G43" s="3"/>
      <c r="H43" s="3"/>
      <c r="I43" s="3"/>
      <c r="J43" s="3"/>
      <c r="K43" s="3"/>
    </row>
    <row r="44" spans="2:13" x14ac:dyDescent="0.3">
      <c r="B44" s="3"/>
      <c r="C44" s="3"/>
      <c r="D44" s="4"/>
      <c r="E44" s="3"/>
      <c r="F44" s="3"/>
      <c r="G44" s="3"/>
      <c r="H44" s="3"/>
      <c r="I44" s="3"/>
      <c r="J44" s="3"/>
      <c r="K44" s="3"/>
    </row>
    <row r="45" spans="2:13" x14ac:dyDescent="0.3">
      <c r="B45" s="3"/>
      <c r="C45" s="3"/>
      <c r="D45" s="4"/>
      <c r="E45" s="3"/>
      <c r="F45" s="3"/>
      <c r="G45" s="3"/>
      <c r="H45" s="3"/>
      <c r="I45" s="3"/>
      <c r="J45" s="3"/>
      <c r="K45" s="3"/>
    </row>
    <row r="46" spans="2:13" x14ac:dyDescent="0.3">
      <c r="B46" s="3"/>
      <c r="C46" s="3"/>
      <c r="D46" s="4"/>
      <c r="E46" s="3"/>
      <c r="F46" s="3"/>
      <c r="G46" s="3"/>
      <c r="H46" s="3"/>
      <c r="I46" s="3"/>
      <c r="J46" s="3"/>
      <c r="K46" s="3"/>
    </row>
    <row r="47" spans="2:13" x14ac:dyDescent="0.3">
      <c r="B47" s="3"/>
      <c r="C47" s="3"/>
      <c r="D47" s="4"/>
      <c r="E47" s="3"/>
      <c r="F47" s="3"/>
      <c r="G47" s="3"/>
      <c r="H47" s="3"/>
      <c r="I47" s="3"/>
      <c r="J47" s="3"/>
      <c r="K47" s="3"/>
    </row>
  </sheetData>
  <autoFilter ref="B3:K36" xr:uid="{00000000-0009-0000-0000-000001000000}"/>
  <mergeCells count="4">
    <mergeCell ref="B2:K2"/>
    <mergeCell ref="E40:H40"/>
    <mergeCell ref="E41:H41"/>
    <mergeCell ref="E42:H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B6F7-92ED-4E61-9D33-6A426426331F}">
  <dimension ref="B2:M42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O16" sqref="O16"/>
    </sheetView>
  </sheetViews>
  <sheetFormatPr baseColWidth="10" defaultRowHeight="14.4" x14ac:dyDescent="0.3"/>
  <cols>
    <col min="2" max="2" width="4.44140625" bestFit="1" customWidth="1"/>
    <col min="3" max="3" width="11.88671875" customWidth="1"/>
    <col min="4" max="4" width="24.5546875" customWidth="1"/>
    <col min="5" max="5" width="13.6640625" style="13" bestFit="1" customWidth="1"/>
    <col min="6" max="6" width="13.109375" style="13" bestFit="1" customWidth="1"/>
    <col min="7" max="7" width="94.33203125" style="13" customWidth="1"/>
    <col min="8" max="8" width="18.6640625" style="13" bestFit="1" customWidth="1"/>
    <col min="9" max="9" width="15.109375" style="13" bestFit="1" customWidth="1"/>
    <col min="10" max="10" width="19.44140625" style="13" bestFit="1" customWidth="1"/>
    <col min="11" max="11" width="15.33203125" style="13" customWidth="1"/>
  </cols>
  <sheetData>
    <row r="2" spans="2:13" ht="23.4" x14ac:dyDescent="0.3">
      <c r="B2" s="25" t="s">
        <v>199</v>
      </c>
      <c r="C2" s="26"/>
      <c r="D2" s="26"/>
      <c r="E2" s="26"/>
      <c r="F2" s="26"/>
      <c r="G2" s="26"/>
      <c r="H2" s="26"/>
      <c r="I2" s="26"/>
      <c r="J2" s="26"/>
      <c r="K2" s="26"/>
    </row>
    <row r="3" spans="2:13" ht="27.6" x14ac:dyDescent="0.3">
      <c r="B3" s="14" t="s">
        <v>0</v>
      </c>
      <c r="C3" s="14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142</v>
      </c>
      <c r="L3" s="15" t="s">
        <v>221</v>
      </c>
      <c r="M3" s="15" t="s">
        <v>222</v>
      </c>
    </row>
    <row r="4" spans="2:13" ht="27.6" x14ac:dyDescent="0.3">
      <c r="B4" s="1">
        <v>2024</v>
      </c>
      <c r="C4" s="1" t="str">
        <f>TEXT(M4,"mmmm")</f>
        <v>marzo</v>
      </c>
      <c r="D4" s="2" t="s">
        <v>27</v>
      </c>
      <c r="E4" s="1" t="s">
        <v>201</v>
      </c>
      <c r="F4" s="1" t="s">
        <v>70</v>
      </c>
      <c r="G4" s="1" t="s">
        <v>220</v>
      </c>
      <c r="H4" s="19"/>
      <c r="I4" s="20"/>
      <c r="J4" s="21">
        <v>51309.96</v>
      </c>
      <c r="K4" s="12" t="s">
        <v>223</v>
      </c>
      <c r="L4" s="24">
        <v>45369</v>
      </c>
      <c r="M4" s="24">
        <v>45372</v>
      </c>
    </row>
    <row r="5" spans="2:13" ht="27.6" x14ac:dyDescent="0.3">
      <c r="B5" s="1">
        <v>2024</v>
      </c>
      <c r="C5" s="1" t="str">
        <f t="shared" ref="C5:C31" si="0">TEXT(M5,"mmmm")</f>
        <v>abril</v>
      </c>
      <c r="D5" s="2" t="s">
        <v>217</v>
      </c>
      <c r="E5" s="1" t="s">
        <v>200</v>
      </c>
      <c r="F5" s="1" t="s">
        <v>57</v>
      </c>
      <c r="G5" s="1" t="s">
        <v>225</v>
      </c>
      <c r="H5" s="19">
        <v>238858</v>
      </c>
      <c r="I5" s="20"/>
      <c r="J5" s="21">
        <v>264638.02</v>
      </c>
      <c r="K5" s="12" t="s">
        <v>218</v>
      </c>
      <c r="L5" s="24">
        <v>45403</v>
      </c>
      <c r="M5" s="24">
        <v>45406</v>
      </c>
    </row>
    <row r="6" spans="2:13" ht="27.6" x14ac:dyDescent="0.3">
      <c r="B6" s="1"/>
      <c r="C6" s="1" t="str">
        <f t="shared" si="0"/>
        <v>mayo</v>
      </c>
      <c r="D6" s="2" t="s">
        <v>27</v>
      </c>
      <c r="E6" s="1" t="s">
        <v>206</v>
      </c>
      <c r="F6" s="1" t="s">
        <v>70</v>
      </c>
      <c r="G6" s="1" t="s">
        <v>219</v>
      </c>
      <c r="H6" s="19"/>
      <c r="I6" s="20"/>
      <c r="J6" s="21">
        <v>49918.7</v>
      </c>
      <c r="K6" s="12" t="s">
        <v>224</v>
      </c>
      <c r="L6" s="24">
        <v>45438</v>
      </c>
      <c r="M6" s="24">
        <v>45439</v>
      </c>
    </row>
    <row r="7" spans="2:13" ht="27.6" x14ac:dyDescent="0.3">
      <c r="B7" s="1">
        <v>2024</v>
      </c>
      <c r="C7" s="1" t="str">
        <f t="shared" si="0"/>
        <v>mayo</v>
      </c>
      <c r="D7" s="2" t="s">
        <v>146</v>
      </c>
      <c r="E7" s="1" t="s">
        <v>49</v>
      </c>
      <c r="F7" s="1"/>
      <c r="G7" s="1" t="s">
        <v>229</v>
      </c>
      <c r="H7" s="19">
        <v>539177.80000000005</v>
      </c>
      <c r="I7" s="20"/>
      <c r="J7" s="21">
        <v>120124.37</v>
      </c>
      <c r="K7" s="12" t="s">
        <v>230</v>
      </c>
      <c r="L7" s="24">
        <v>45440</v>
      </c>
      <c r="M7" s="24">
        <v>45443</v>
      </c>
    </row>
    <row r="8" spans="2:13" ht="23.4" customHeight="1" x14ac:dyDescent="0.3">
      <c r="B8" s="1">
        <v>2024</v>
      </c>
      <c r="C8" s="1" t="str">
        <f t="shared" si="0"/>
        <v>junio</v>
      </c>
      <c r="D8" s="2" t="s">
        <v>202</v>
      </c>
      <c r="E8" s="1" t="s">
        <v>201</v>
      </c>
      <c r="F8" s="1"/>
      <c r="G8" s="1" t="s">
        <v>203</v>
      </c>
      <c r="H8" s="19"/>
      <c r="I8" s="20"/>
      <c r="J8" s="21">
        <v>678806.86</v>
      </c>
      <c r="K8" s="12" t="s">
        <v>226</v>
      </c>
      <c r="L8" s="24">
        <v>45439</v>
      </c>
      <c r="M8" s="24">
        <v>45444</v>
      </c>
    </row>
    <row r="9" spans="2:13" ht="22.8" customHeight="1" x14ac:dyDescent="0.3">
      <c r="B9" s="1">
        <v>2024</v>
      </c>
      <c r="C9" s="1" t="str">
        <f t="shared" si="0"/>
        <v>junio</v>
      </c>
      <c r="D9" s="2" t="s">
        <v>204</v>
      </c>
      <c r="E9" s="1" t="s">
        <v>201</v>
      </c>
      <c r="F9" s="1"/>
      <c r="G9" s="1" t="s">
        <v>203</v>
      </c>
      <c r="H9" s="19"/>
      <c r="I9" s="20"/>
      <c r="J9" s="21">
        <v>678806.86</v>
      </c>
      <c r="K9" s="12" t="s">
        <v>226</v>
      </c>
      <c r="L9" s="24">
        <v>45439</v>
      </c>
      <c r="M9" s="24">
        <v>45444</v>
      </c>
    </row>
    <row r="10" spans="2:13" ht="27.6" x14ac:dyDescent="0.3">
      <c r="B10" s="1">
        <v>2024</v>
      </c>
      <c r="C10" s="1" t="str">
        <f t="shared" si="0"/>
        <v>junio</v>
      </c>
      <c r="D10" s="2" t="s">
        <v>205</v>
      </c>
      <c r="E10" s="1" t="s">
        <v>50</v>
      </c>
      <c r="F10" s="1"/>
      <c r="G10" s="1" t="s">
        <v>227</v>
      </c>
      <c r="H10" s="19">
        <v>559183</v>
      </c>
      <c r="I10" s="20"/>
      <c r="J10" s="21">
        <v>628926.48</v>
      </c>
      <c r="K10" s="12" t="s">
        <v>228</v>
      </c>
      <c r="L10" s="24">
        <v>45445</v>
      </c>
      <c r="M10" s="24">
        <v>45452</v>
      </c>
    </row>
    <row r="11" spans="2:13" ht="27.6" x14ac:dyDescent="0.3">
      <c r="B11" s="1">
        <v>2024</v>
      </c>
      <c r="C11" s="1" t="str">
        <f t="shared" si="0"/>
        <v>agosto</v>
      </c>
      <c r="D11" s="2" t="s">
        <v>231</v>
      </c>
      <c r="E11" s="1" t="s">
        <v>207</v>
      </c>
      <c r="F11" s="1"/>
      <c r="G11" s="1" t="s">
        <v>232</v>
      </c>
      <c r="H11" s="19">
        <v>210540</v>
      </c>
      <c r="I11" s="20"/>
      <c r="J11" s="21">
        <v>276146</v>
      </c>
      <c r="K11" s="12" t="s">
        <v>233</v>
      </c>
      <c r="L11" s="24">
        <v>45502</v>
      </c>
      <c r="M11" s="24">
        <v>45507</v>
      </c>
    </row>
    <row r="12" spans="2:13" ht="27.6" x14ac:dyDescent="0.3">
      <c r="B12" s="1">
        <v>2024</v>
      </c>
      <c r="C12" s="1" t="str">
        <f t="shared" si="0"/>
        <v>junio</v>
      </c>
      <c r="D12" s="2" t="s">
        <v>31</v>
      </c>
      <c r="E12" s="1" t="s">
        <v>49</v>
      </c>
      <c r="F12" s="1"/>
      <c r="G12" s="1" t="s">
        <v>234</v>
      </c>
      <c r="H12" s="19">
        <v>294866</v>
      </c>
      <c r="I12" s="20"/>
      <c r="J12" s="21">
        <v>400536.27</v>
      </c>
      <c r="K12" s="12" t="s">
        <v>235</v>
      </c>
      <c r="L12" s="24">
        <v>45466</v>
      </c>
      <c r="M12" s="24">
        <v>45471</v>
      </c>
    </row>
    <row r="13" spans="2:13" ht="27.6" x14ac:dyDescent="0.3">
      <c r="B13" s="1">
        <v>2024</v>
      </c>
      <c r="C13" s="1" t="str">
        <f t="shared" si="0"/>
        <v>junio</v>
      </c>
      <c r="D13" s="2" t="s">
        <v>30</v>
      </c>
      <c r="E13" s="1" t="s">
        <v>49</v>
      </c>
      <c r="F13" s="1"/>
      <c r="G13" s="1" t="s">
        <v>234</v>
      </c>
      <c r="H13" s="19">
        <v>294866</v>
      </c>
      <c r="I13" s="20"/>
      <c r="J13" s="21">
        <v>68517.790000000008</v>
      </c>
      <c r="K13" s="12" t="s">
        <v>235</v>
      </c>
      <c r="L13" s="24">
        <v>45466</v>
      </c>
      <c r="M13" s="24">
        <v>45471</v>
      </c>
    </row>
    <row r="14" spans="2:13" ht="27.6" x14ac:dyDescent="0.3">
      <c r="B14" s="1">
        <v>2024</v>
      </c>
      <c r="C14" s="1" t="str">
        <f t="shared" si="0"/>
        <v>julio</v>
      </c>
      <c r="D14" s="2" t="s">
        <v>258</v>
      </c>
      <c r="E14" s="1" t="s">
        <v>208</v>
      </c>
      <c r="F14" s="1"/>
      <c r="G14" s="1" t="s">
        <v>234</v>
      </c>
      <c r="H14" s="19">
        <v>370607</v>
      </c>
      <c r="I14" s="20"/>
      <c r="J14" s="21">
        <v>464706.9</v>
      </c>
      <c r="K14" s="12" t="s">
        <v>236</v>
      </c>
      <c r="L14" s="24">
        <v>45487</v>
      </c>
      <c r="M14" s="24">
        <v>45491</v>
      </c>
    </row>
    <row r="15" spans="2:13" ht="41.4" x14ac:dyDescent="0.3">
      <c r="B15" s="1">
        <v>2024</v>
      </c>
      <c r="C15" s="1" t="str">
        <f t="shared" si="0"/>
        <v>junio</v>
      </c>
      <c r="D15" s="2" t="s">
        <v>146</v>
      </c>
      <c r="E15" s="1" t="s">
        <v>49</v>
      </c>
      <c r="F15" s="1"/>
      <c r="G15" s="1" t="s">
        <v>237</v>
      </c>
      <c r="H15" s="19"/>
      <c r="I15" s="20"/>
      <c r="J15" s="21">
        <v>636988.71</v>
      </c>
      <c r="K15" s="12" t="s">
        <v>238</v>
      </c>
      <c r="L15" s="24">
        <v>45467</v>
      </c>
      <c r="M15" s="24">
        <v>45472</v>
      </c>
    </row>
    <row r="16" spans="2:13" ht="27.6" x14ac:dyDescent="0.3">
      <c r="B16" s="1">
        <v>2024</v>
      </c>
      <c r="C16" s="1" t="str">
        <f t="shared" si="0"/>
        <v>julio</v>
      </c>
      <c r="D16" s="2" t="s">
        <v>31</v>
      </c>
      <c r="E16" s="1" t="s">
        <v>208</v>
      </c>
      <c r="F16" s="1"/>
      <c r="G16" s="1" t="s">
        <v>234</v>
      </c>
      <c r="H16" s="19">
        <v>370607</v>
      </c>
      <c r="I16" s="20"/>
      <c r="J16" s="21">
        <v>443306.94</v>
      </c>
      <c r="K16" s="12" t="s">
        <v>236</v>
      </c>
      <c r="L16" s="24">
        <v>45487</v>
      </c>
      <c r="M16" s="24">
        <v>45491</v>
      </c>
    </row>
    <row r="17" spans="2:13" ht="27.6" x14ac:dyDescent="0.3">
      <c r="B17" s="1">
        <v>2024</v>
      </c>
      <c r="C17" s="1" t="str">
        <f t="shared" si="0"/>
        <v>julio</v>
      </c>
      <c r="D17" s="2" t="s">
        <v>30</v>
      </c>
      <c r="E17" s="1" t="s">
        <v>208</v>
      </c>
      <c r="F17" s="1"/>
      <c r="G17" s="1" t="s">
        <v>234</v>
      </c>
      <c r="H17" s="19">
        <v>370607</v>
      </c>
      <c r="I17" s="20"/>
      <c r="J17" s="21">
        <v>937600.2300000001</v>
      </c>
      <c r="K17" s="12" t="s">
        <v>236</v>
      </c>
      <c r="L17" s="24">
        <v>45487</v>
      </c>
      <c r="M17" s="24">
        <v>45491</v>
      </c>
    </row>
    <row r="18" spans="2:13" ht="27.6" x14ac:dyDescent="0.3">
      <c r="B18" s="1">
        <v>2024</v>
      </c>
      <c r="C18" s="1" t="str">
        <f t="shared" si="0"/>
        <v>septiembre</v>
      </c>
      <c r="D18" s="2" t="s">
        <v>209</v>
      </c>
      <c r="E18" s="1" t="s">
        <v>41</v>
      </c>
      <c r="F18" s="1"/>
      <c r="G18" s="1" t="s">
        <v>234</v>
      </c>
      <c r="H18" s="19"/>
      <c r="I18" s="20"/>
      <c r="J18" s="21">
        <v>329256.15999999997</v>
      </c>
      <c r="K18" s="12" t="s">
        <v>240</v>
      </c>
      <c r="L18" s="24">
        <v>45545</v>
      </c>
      <c r="M18" s="24">
        <v>45548</v>
      </c>
    </row>
    <row r="19" spans="2:13" ht="27.6" x14ac:dyDescent="0.3">
      <c r="B19" s="1">
        <v>2024</v>
      </c>
      <c r="C19" s="1" t="str">
        <f t="shared" si="0"/>
        <v>septiembre</v>
      </c>
      <c r="D19" s="2" t="s">
        <v>31</v>
      </c>
      <c r="E19" s="1" t="s">
        <v>41</v>
      </c>
      <c r="F19" s="1"/>
      <c r="G19" s="1" t="s">
        <v>234</v>
      </c>
      <c r="H19" s="19">
        <v>179533</v>
      </c>
      <c r="I19" s="20"/>
      <c r="J19" s="21">
        <v>329256.15999999997</v>
      </c>
      <c r="K19" s="12" t="s">
        <v>240</v>
      </c>
      <c r="L19" s="24">
        <v>45545</v>
      </c>
      <c r="M19" s="24">
        <v>45548</v>
      </c>
    </row>
    <row r="20" spans="2:13" ht="27.6" x14ac:dyDescent="0.3">
      <c r="B20" s="1">
        <v>2024</v>
      </c>
      <c r="C20" s="1" t="str">
        <f t="shared" si="0"/>
        <v>septiembre</v>
      </c>
      <c r="D20" s="2" t="s">
        <v>258</v>
      </c>
      <c r="E20" s="1" t="s">
        <v>41</v>
      </c>
      <c r="F20" s="1"/>
      <c r="G20" s="1" t="s">
        <v>234</v>
      </c>
      <c r="H20" s="19">
        <v>328412</v>
      </c>
      <c r="I20" s="20"/>
      <c r="J20" s="21">
        <v>243735.08</v>
      </c>
      <c r="K20" s="12" t="s">
        <v>239</v>
      </c>
      <c r="L20" s="24">
        <v>45546</v>
      </c>
      <c r="M20" s="24">
        <v>45548</v>
      </c>
    </row>
    <row r="21" spans="2:13" ht="27.6" x14ac:dyDescent="0.3">
      <c r="B21" s="1">
        <v>2024</v>
      </c>
      <c r="C21" s="1" t="str">
        <f t="shared" si="0"/>
        <v>octubre</v>
      </c>
      <c r="D21" s="2" t="s">
        <v>25</v>
      </c>
      <c r="E21" s="1" t="s">
        <v>43</v>
      </c>
      <c r="F21" s="1"/>
      <c r="G21" s="1" t="s">
        <v>247</v>
      </c>
      <c r="H21" s="19"/>
      <c r="I21" s="20"/>
      <c r="J21" s="21">
        <v>50529.78</v>
      </c>
      <c r="K21" s="12" t="s">
        <v>248</v>
      </c>
      <c r="L21" s="24">
        <v>45573</v>
      </c>
      <c r="M21" s="24">
        <v>45577</v>
      </c>
    </row>
    <row r="22" spans="2:13" ht="27.6" x14ac:dyDescent="0.3">
      <c r="B22" s="1">
        <v>2024</v>
      </c>
      <c r="C22" s="1" t="str">
        <f t="shared" si="0"/>
        <v>octubre</v>
      </c>
      <c r="D22" s="2" t="s">
        <v>210</v>
      </c>
      <c r="E22" s="1" t="s">
        <v>38</v>
      </c>
      <c r="F22" s="1"/>
      <c r="G22" s="1" t="s">
        <v>250</v>
      </c>
      <c r="H22" s="19"/>
      <c r="I22" s="20"/>
      <c r="J22" s="21">
        <v>61833.2</v>
      </c>
      <c r="K22" s="12" t="s">
        <v>249</v>
      </c>
      <c r="L22" s="24">
        <v>45586</v>
      </c>
      <c r="M22" s="24">
        <v>45590</v>
      </c>
    </row>
    <row r="23" spans="2:13" ht="27.6" x14ac:dyDescent="0.3">
      <c r="B23" s="1">
        <v>2024</v>
      </c>
      <c r="C23" s="1" t="str">
        <f t="shared" si="0"/>
        <v>octubre</v>
      </c>
      <c r="D23" s="2" t="s">
        <v>211</v>
      </c>
      <c r="E23" s="1" t="s">
        <v>212</v>
      </c>
      <c r="F23" s="1"/>
      <c r="G23" s="1" t="s">
        <v>252</v>
      </c>
      <c r="H23" s="19">
        <v>442583.2</v>
      </c>
      <c r="I23" s="20"/>
      <c r="J23" s="21">
        <v>482960.72</v>
      </c>
      <c r="K23" s="12" t="s">
        <v>251</v>
      </c>
      <c r="L23" s="24">
        <v>45586</v>
      </c>
      <c r="M23" s="24">
        <v>45591</v>
      </c>
    </row>
    <row r="24" spans="2:13" ht="27.6" x14ac:dyDescent="0.3">
      <c r="B24" s="1">
        <v>2024</v>
      </c>
      <c r="C24" s="1" t="str">
        <f t="shared" si="0"/>
        <v>octubre</v>
      </c>
      <c r="D24" s="2" t="s">
        <v>213</v>
      </c>
      <c r="E24" s="1" t="s">
        <v>212</v>
      </c>
      <c r="F24" s="1"/>
      <c r="G24" s="1" t="s">
        <v>253</v>
      </c>
      <c r="H24" s="19">
        <v>442583.2</v>
      </c>
      <c r="I24" s="20"/>
      <c r="J24" s="21">
        <v>482960.72</v>
      </c>
      <c r="K24" s="12" t="s">
        <v>251</v>
      </c>
      <c r="L24" s="24">
        <v>45586</v>
      </c>
      <c r="M24" s="24">
        <v>45591</v>
      </c>
    </row>
    <row r="25" spans="2:13" ht="27.6" x14ac:dyDescent="0.3">
      <c r="B25" s="1">
        <v>2024</v>
      </c>
      <c r="C25" s="1" t="str">
        <f t="shared" si="0"/>
        <v>junio</v>
      </c>
      <c r="D25" s="2" t="s">
        <v>214</v>
      </c>
      <c r="E25" s="1" t="s">
        <v>201</v>
      </c>
      <c r="F25" s="1"/>
      <c r="G25" s="1" t="s">
        <v>255</v>
      </c>
      <c r="H25" s="19">
        <v>615102</v>
      </c>
      <c r="I25" s="20"/>
      <c r="J25" s="21"/>
      <c r="K25" s="12" t="s">
        <v>254</v>
      </c>
      <c r="L25" s="24">
        <v>45459</v>
      </c>
      <c r="M25" s="24">
        <v>45471</v>
      </c>
    </row>
    <row r="26" spans="2:13" ht="27.6" x14ac:dyDescent="0.3">
      <c r="B26" s="1">
        <v>2024</v>
      </c>
      <c r="C26" s="1" t="str">
        <f t="shared" si="0"/>
        <v>noviembre</v>
      </c>
      <c r="D26" s="2" t="s">
        <v>231</v>
      </c>
      <c r="E26" s="1" t="s">
        <v>39</v>
      </c>
      <c r="F26" s="1"/>
      <c r="G26" s="1" t="s">
        <v>257</v>
      </c>
      <c r="H26" s="19">
        <v>474139</v>
      </c>
      <c r="I26" s="20" t="s">
        <v>259</v>
      </c>
      <c r="J26" s="21">
        <v>224973.84</v>
      </c>
      <c r="K26" s="12" t="s">
        <v>256</v>
      </c>
      <c r="L26" s="24">
        <v>45601</v>
      </c>
      <c r="M26" s="24">
        <v>45605</v>
      </c>
    </row>
    <row r="27" spans="2:13" ht="27.6" x14ac:dyDescent="0.3">
      <c r="B27" s="1">
        <v>2024</v>
      </c>
      <c r="C27" s="1" t="str">
        <f t="shared" si="0"/>
        <v>noviembre</v>
      </c>
      <c r="D27" s="2" t="s">
        <v>215</v>
      </c>
      <c r="E27" s="1" t="s">
        <v>39</v>
      </c>
      <c r="F27" s="1"/>
      <c r="G27" s="1" t="s">
        <v>257</v>
      </c>
      <c r="H27" s="19">
        <v>474139</v>
      </c>
      <c r="I27" s="20" t="s">
        <v>259</v>
      </c>
      <c r="J27" s="21">
        <v>224973.84</v>
      </c>
      <c r="K27" s="12" t="s">
        <v>256</v>
      </c>
      <c r="L27" s="24">
        <v>45601</v>
      </c>
      <c r="M27" s="24">
        <v>45605</v>
      </c>
    </row>
    <row r="28" spans="2:13" ht="27.6" x14ac:dyDescent="0.3">
      <c r="B28" s="1">
        <v>2024</v>
      </c>
      <c r="C28" s="1" t="str">
        <f t="shared" si="0"/>
        <v>diciembre</v>
      </c>
      <c r="D28" s="2" t="s">
        <v>179</v>
      </c>
      <c r="E28" s="1" t="s">
        <v>212</v>
      </c>
      <c r="F28" s="1"/>
      <c r="G28" s="1" t="s">
        <v>246</v>
      </c>
      <c r="H28" s="19"/>
      <c r="I28" s="20"/>
      <c r="J28" s="21">
        <v>452.64</v>
      </c>
      <c r="K28" s="12" t="s">
        <v>245</v>
      </c>
      <c r="L28" s="24">
        <v>45626</v>
      </c>
      <c r="M28" s="24">
        <v>45634</v>
      </c>
    </row>
    <row r="29" spans="2:13" ht="27.6" x14ac:dyDescent="0.3">
      <c r="B29" s="1">
        <v>2024</v>
      </c>
      <c r="C29" s="1" t="str">
        <f t="shared" si="0"/>
        <v>diciembre</v>
      </c>
      <c r="D29" s="2" t="s">
        <v>217</v>
      </c>
      <c r="E29" s="1" t="s">
        <v>38</v>
      </c>
      <c r="F29" s="1"/>
      <c r="G29" s="1" t="s">
        <v>242</v>
      </c>
      <c r="H29" s="19">
        <v>275676.2</v>
      </c>
      <c r="I29" s="20"/>
      <c r="J29" s="21">
        <v>1590684.78</v>
      </c>
      <c r="K29" s="12" t="s">
        <v>241</v>
      </c>
      <c r="L29" s="24">
        <v>45625</v>
      </c>
      <c r="M29" s="24">
        <v>45635</v>
      </c>
    </row>
    <row r="30" spans="2:13" ht="41.4" x14ac:dyDescent="0.3">
      <c r="B30" s="1">
        <v>2024</v>
      </c>
      <c r="C30" s="1" t="str">
        <f t="shared" si="0"/>
        <v>noviembre</v>
      </c>
      <c r="D30" s="2" t="s">
        <v>146</v>
      </c>
      <c r="E30" s="1" t="s">
        <v>200</v>
      </c>
      <c r="F30" s="1"/>
      <c r="G30" s="1" t="s">
        <v>244</v>
      </c>
      <c r="H30" s="19">
        <v>209505</v>
      </c>
      <c r="I30" s="20"/>
      <c r="J30" s="21">
        <v>250586.46</v>
      </c>
      <c r="K30" s="12" t="s">
        <v>243</v>
      </c>
      <c r="L30" s="24">
        <v>45601</v>
      </c>
      <c r="M30" s="24">
        <v>45604</v>
      </c>
    </row>
    <row r="31" spans="2:13" ht="27.6" x14ac:dyDescent="0.3">
      <c r="B31" s="1">
        <v>2024</v>
      </c>
      <c r="C31" s="1" t="str">
        <f t="shared" si="0"/>
        <v>diciembre</v>
      </c>
      <c r="D31" s="2" t="s">
        <v>216</v>
      </c>
      <c r="E31" s="1" t="s">
        <v>212</v>
      </c>
      <c r="F31" s="1"/>
      <c r="G31" s="1" t="s">
        <v>246</v>
      </c>
      <c r="H31" s="19"/>
      <c r="I31" s="20"/>
      <c r="J31" s="21">
        <v>894.24</v>
      </c>
      <c r="K31" s="12" t="s">
        <v>245</v>
      </c>
      <c r="L31" s="24">
        <v>45627</v>
      </c>
      <c r="M31" s="24">
        <v>45633</v>
      </c>
    </row>
    <row r="32" spans="2:13" x14ac:dyDescent="0.3">
      <c r="B32" s="3"/>
      <c r="C32" s="3"/>
      <c r="D32" s="4"/>
      <c r="E32" s="3"/>
      <c r="F32" s="3"/>
      <c r="G32" s="3"/>
      <c r="H32" s="3"/>
      <c r="I32" s="3"/>
      <c r="J32" s="3"/>
      <c r="K32" s="3"/>
    </row>
    <row r="33" spans="2:11" ht="15.6" x14ac:dyDescent="0.3">
      <c r="B33" s="5"/>
      <c r="C33" s="6"/>
      <c r="D33" s="17" t="s">
        <v>121</v>
      </c>
      <c r="E33" s="23">
        <v>45657</v>
      </c>
      <c r="F33" s="3"/>
      <c r="G33" s="3"/>
      <c r="H33" s="3"/>
      <c r="I33" s="3"/>
      <c r="J33" s="3"/>
      <c r="K33" s="3"/>
    </row>
    <row r="34" spans="2:11" x14ac:dyDescent="0.3">
      <c r="B34" s="3"/>
      <c r="C34" s="3"/>
      <c r="D34" s="4"/>
      <c r="E34" s="3"/>
      <c r="F34" s="3"/>
      <c r="G34" s="3"/>
      <c r="H34" s="3"/>
      <c r="I34" s="3"/>
      <c r="J34" s="3"/>
      <c r="K34" s="3"/>
    </row>
    <row r="35" spans="2:11" ht="15.6" x14ac:dyDescent="0.3">
      <c r="B35" s="3"/>
      <c r="C35" s="3"/>
      <c r="D35" s="16" t="s">
        <v>122</v>
      </c>
      <c r="E35" s="27" t="s">
        <v>123</v>
      </c>
      <c r="F35" s="27"/>
      <c r="G35" s="27"/>
      <c r="H35" s="27"/>
      <c r="I35" s="3"/>
      <c r="J35" s="3"/>
      <c r="K35" s="3"/>
    </row>
    <row r="36" spans="2:11" ht="15.6" x14ac:dyDescent="0.3">
      <c r="B36" s="3"/>
      <c r="C36" s="3"/>
      <c r="D36" s="4"/>
      <c r="E36" s="27" t="s">
        <v>124</v>
      </c>
      <c r="F36" s="27"/>
      <c r="G36" s="27"/>
      <c r="H36" s="27"/>
      <c r="I36" s="3"/>
      <c r="J36" s="3"/>
      <c r="K36" s="3"/>
    </row>
    <row r="37" spans="2:11" ht="15.6" x14ac:dyDescent="0.3">
      <c r="B37" s="3"/>
      <c r="C37" s="3"/>
      <c r="D37" s="4"/>
      <c r="E37" s="27" t="s">
        <v>125</v>
      </c>
      <c r="F37" s="27"/>
      <c r="G37" s="27"/>
      <c r="H37" s="27"/>
      <c r="I37" s="3"/>
      <c r="J37" s="3"/>
      <c r="K37" s="3"/>
    </row>
    <row r="38" spans="2:11" x14ac:dyDescent="0.3">
      <c r="B38" s="3"/>
      <c r="C38" s="3"/>
      <c r="D38" s="4"/>
      <c r="E38" s="3"/>
      <c r="F38" s="3"/>
      <c r="G38" s="3"/>
      <c r="H38" s="3"/>
      <c r="I38" s="3"/>
      <c r="J38" s="3"/>
      <c r="K38" s="3"/>
    </row>
    <row r="39" spans="2:11" x14ac:dyDescent="0.3">
      <c r="B39" s="3"/>
      <c r="C39" s="3"/>
      <c r="D39" s="4"/>
      <c r="E39" s="3"/>
      <c r="F39" s="3"/>
      <c r="G39" s="3"/>
      <c r="H39" s="3"/>
      <c r="I39" s="3"/>
      <c r="J39" s="3"/>
      <c r="K39" s="3"/>
    </row>
    <row r="40" spans="2:11" x14ac:dyDescent="0.3">
      <c r="B40" s="3"/>
      <c r="C40" s="3"/>
      <c r="D40" s="4"/>
      <c r="E40" s="3"/>
      <c r="F40" s="3"/>
      <c r="G40" s="3"/>
      <c r="H40" s="3"/>
      <c r="I40" s="3"/>
      <c r="J40" s="3"/>
      <c r="K40" s="3"/>
    </row>
    <row r="41" spans="2:11" x14ac:dyDescent="0.3">
      <c r="B41" s="3"/>
      <c r="C41" s="3"/>
      <c r="D41" s="4"/>
      <c r="E41" s="3"/>
      <c r="F41" s="3"/>
      <c r="G41" s="3"/>
      <c r="H41" s="3"/>
      <c r="I41" s="3"/>
      <c r="J41" s="3"/>
      <c r="K41" s="3"/>
    </row>
    <row r="42" spans="2:11" x14ac:dyDescent="0.3">
      <c r="B42" s="3"/>
      <c r="C42" s="3"/>
      <c r="D42" s="4"/>
      <c r="E42" s="3"/>
      <c r="F42" s="3"/>
      <c r="G42" s="3"/>
      <c r="H42" s="3"/>
      <c r="I42" s="3"/>
      <c r="J42" s="3"/>
      <c r="K42" s="3"/>
    </row>
  </sheetData>
  <autoFilter ref="B3:K31" xr:uid="{00000000-0009-0000-0000-000001000000}"/>
  <mergeCells count="4">
    <mergeCell ref="B2:K2"/>
    <mergeCell ref="E35:H35"/>
    <mergeCell ref="E36:H36"/>
    <mergeCell ref="E37:H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Corrales Nuñez</dc:creator>
  <cp:lastModifiedBy>Edwin Solano</cp:lastModifiedBy>
  <dcterms:created xsi:type="dcterms:W3CDTF">2020-06-26T14:01:39Z</dcterms:created>
  <dcterms:modified xsi:type="dcterms:W3CDTF">2025-03-03T22:04:49Z</dcterms:modified>
</cp:coreProperties>
</file>